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ocuments\Leadership\Oxford FESLP\"/>
    </mc:Choice>
  </mc:AlternateContent>
  <bookViews>
    <workbookView xWindow="0" yWindow="0" windowWidth="25200" windowHeight="11880" firstSheet="2" activeTab="6"/>
  </bookViews>
  <sheets>
    <sheet name="Introduction" sheetId="9" r:id="rId1"/>
    <sheet name="Overview &amp; Instructions" sheetId="7" r:id="rId2"/>
    <sheet name="Individual responses" sheetId="8" r:id="rId3"/>
    <sheet name="All College summary" sheetId="1" r:id="rId4"/>
    <sheet name="Collated responses" sheetId="2" r:id="rId5"/>
    <sheet name="Graph calculation" sheetId="3" r:id="rId6"/>
    <sheet name="Results - spider Graph" sheetId="4" r:id="rId7"/>
    <sheet name="Treatments &amp; Inhibitors" sheetId="5"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11" i="1"/>
  <c r="G12" i="1"/>
  <c r="G13" i="1"/>
  <c r="G14" i="1"/>
  <c r="G15" i="1"/>
  <c r="G16" i="1"/>
  <c r="G17" i="1"/>
  <c r="G18" i="1"/>
  <c r="G19" i="1"/>
  <c r="G20" i="1"/>
  <c r="G21" i="1"/>
  <c r="G23" i="1"/>
  <c r="G24" i="1"/>
  <c r="G25" i="1"/>
  <c r="G26" i="1"/>
  <c r="G27" i="1"/>
  <c r="G28" i="1"/>
  <c r="G30" i="1"/>
  <c r="G31" i="1"/>
  <c r="G32" i="1"/>
  <c r="G33" i="1"/>
  <c r="G34" i="1"/>
  <c r="G35" i="1"/>
  <c r="G36" i="1"/>
  <c r="G38" i="1"/>
  <c r="G39" i="1"/>
  <c r="G40" i="1"/>
  <c r="G41" i="1"/>
  <c r="G42" i="1"/>
  <c r="G45" i="1"/>
  <c r="G46" i="1"/>
  <c r="G47" i="1"/>
  <c r="G48" i="1"/>
  <c r="G49" i="1"/>
  <c r="G50" i="1"/>
  <c r="G51" i="1"/>
  <c r="G52" i="1"/>
  <c r="G53" i="1"/>
  <c r="G54" i="1"/>
  <c r="G55" i="1"/>
  <c r="G56" i="1"/>
  <c r="G58" i="1"/>
  <c r="G59" i="1"/>
  <c r="G60" i="1"/>
  <c r="G61" i="1"/>
  <c r="G63" i="1"/>
  <c r="G64" i="1"/>
  <c r="G65" i="1"/>
  <c r="G68" i="1"/>
  <c r="G69" i="1"/>
  <c r="G70" i="1"/>
  <c r="G71" i="1"/>
  <c r="G72" i="1"/>
  <c r="G73" i="1"/>
  <c r="G74" i="1"/>
  <c r="G75" i="1"/>
  <c r="G76" i="1"/>
  <c r="G77" i="1"/>
  <c r="G78" i="1"/>
  <c r="G79" i="1"/>
  <c r="G80" i="1"/>
  <c r="G81" i="1"/>
  <c r="G82" i="1"/>
  <c r="G83" i="1"/>
  <c r="G84" i="1"/>
  <c r="G85" i="1"/>
  <c r="G86" i="1"/>
  <c r="F10" i="1"/>
  <c r="F11" i="1"/>
  <c r="F12" i="1"/>
  <c r="F13" i="1"/>
  <c r="F14" i="1"/>
  <c r="F15" i="1"/>
  <c r="F16" i="1"/>
  <c r="F17" i="1"/>
  <c r="F18" i="1"/>
  <c r="F19" i="1"/>
  <c r="F20" i="1"/>
  <c r="F21" i="1"/>
  <c r="F23" i="1"/>
  <c r="F24" i="1"/>
  <c r="F25" i="1"/>
  <c r="F26" i="1"/>
  <c r="F27" i="1"/>
  <c r="F28" i="1"/>
  <c r="F30" i="1"/>
  <c r="F31" i="1"/>
  <c r="F32" i="1"/>
  <c r="F33" i="1"/>
  <c r="F34" i="1"/>
  <c r="F35" i="1"/>
  <c r="F36" i="1"/>
  <c r="F38" i="1"/>
  <c r="F39" i="1"/>
  <c r="F40" i="1"/>
  <c r="F41" i="1"/>
  <c r="F42" i="1"/>
  <c r="F45" i="1"/>
  <c r="F46" i="1"/>
  <c r="F47" i="1"/>
  <c r="F48" i="1"/>
  <c r="F49" i="1"/>
  <c r="F50" i="1"/>
  <c r="F51" i="1"/>
  <c r="F52" i="1"/>
  <c r="F53" i="1"/>
  <c r="F54" i="1"/>
  <c r="F55" i="1"/>
  <c r="F56" i="1"/>
  <c r="F58" i="1"/>
  <c r="F59" i="1"/>
  <c r="F60" i="1"/>
  <c r="F61" i="1"/>
  <c r="F63" i="1"/>
  <c r="F64" i="1"/>
  <c r="F65" i="1"/>
  <c r="F68" i="1"/>
  <c r="F69" i="1"/>
  <c r="F70" i="1"/>
  <c r="F71" i="1"/>
  <c r="F72" i="1"/>
  <c r="F73" i="1"/>
  <c r="F74" i="1"/>
  <c r="F75" i="1"/>
  <c r="F76" i="1"/>
  <c r="F77" i="1"/>
  <c r="F78" i="1"/>
  <c r="F79" i="1"/>
  <c r="F80" i="1"/>
  <c r="F81" i="1"/>
  <c r="F82" i="1"/>
  <c r="F83" i="1"/>
  <c r="F84" i="1"/>
  <c r="F85" i="1"/>
  <c r="F86" i="1"/>
  <c r="F9" i="1"/>
  <c r="E10" i="1"/>
  <c r="E11" i="1"/>
  <c r="E12" i="1"/>
  <c r="E13" i="1"/>
  <c r="E14" i="1"/>
  <c r="E15" i="1"/>
  <c r="E16" i="1"/>
  <c r="E17" i="1"/>
  <c r="E18" i="1"/>
  <c r="E19" i="1"/>
  <c r="E20" i="1"/>
  <c r="E21" i="1"/>
  <c r="E23" i="1"/>
  <c r="E24" i="1"/>
  <c r="E25" i="1"/>
  <c r="E26" i="1"/>
  <c r="E27" i="1"/>
  <c r="E28" i="1"/>
  <c r="E30" i="1"/>
  <c r="E31" i="1"/>
  <c r="E32" i="1"/>
  <c r="E33" i="1"/>
  <c r="E34" i="1"/>
  <c r="E35" i="1"/>
  <c r="E36" i="1"/>
  <c r="E38" i="1"/>
  <c r="E39" i="1"/>
  <c r="E40" i="1"/>
  <c r="E41" i="1"/>
  <c r="E42" i="1"/>
  <c r="E45" i="1"/>
  <c r="E46" i="1"/>
  <c r="E47" i="1"/>
  <c r="E48" i="1"/>
  <c r="E49" i="1"/>
  <c r="E50" i="1"/>
  <c r="E51" i="1"/>
  <c r="E52" i="1"/>
  <c r="E53" i="1"/>
  <c r="E54" i="1"/>
  <c r="E55" i="1"/>
  <c r="E56" i="1"/>
  <c r="E58" i="1"/>
  <c r="E59" i="1"/>
  <c r="E60" i="1"/>
  <c r="E61" i="1"/>
  <c r="E63" i="1"/>
  <c r="E64" i="1"/>
  <c r="E65" i="1"/>
  <c r="E68" i="1"/>
  <c r="E69" i="1"/>
  <c r="E70" i="1"/>
  <c r="E71" i="1"/>
  <c r="E72" i="1"/>
  <c r="E73" i="1"/>
  <c r="E74" i="1"/>
  <c r="E75" i="1"/>
  <c r="E76" i="1"/>
  <c r="E77" i="1"/>
  <c r="E78" i="1"/>
  <c r="E79" i="1"/>
  <c r="E80" i="1"/>
  <c r="E81" i="1"/>
  <c r="E82" i="1"/>
  <c r="E83" i="1"/>
  <c r="E84" i="1"/>
  <c r="E85" i="1"/>
  <c r="E86" i="1"/>
  <c r="D10" i="1"/>
  <c r="D11" i="1"/>
  <c r="D12" i="1"/>
  <c r="D13" i="1"/>
  <c r="D14" i="1"/>
  <c r="D15" i="1"/>
  <c r="D16" i="1"/>
  <c r="D17" i="1"/>
  <c r="D18" i="1"/>
  <c r="D19" i="1"/>
  <c r="D20" i="1"/>
  <c r="D21" i="1"/>
  <c r="D23" i="1"/>
  <c r="D24" i="1"/>
  <c r="D25" i="1"/>
  <c r="D26" i="1"/>
  <c r="D27" i="1"/>
  <c r="D28" i="1"/>
  <c r="D30" i="1"/>
  <c r="D31" i="1"/>
  <c r="D32" i="1"/>
  <c r="D33" i="1"/>
  <c r="D34" i="1"/>
  <c r="D35" i="1"/>
  <c r="D36" i="1"/>
  <c r="D38" i="1"/>
  <c r="D39" i="1"/>
  <c r="D40" i="1"/>
  <c r="D41" i="1"/>
  <c r="D42" i="1"/>
  <c r="D45" i="1"/>
  <c r="D46" i="1"/>
  <c r="D47" i="1"/>
  <c r="D48" i="1"/>
  <c r="D49" i="1"/>
  <c r="D50" i="1"/>
  <c r="D51" i="1"/>
  <c r="D52" i="1"/>
  <c r="D53" i="1"/>
  <c r="D54" i="1"/>
  <c r="D55" i="1"/>
  <c r="D56" i="1"/>
  <c r="D58" i="1"/>
  <c r="D59" i="1"/>
  <c r="D60" i="1"/>
  <c r="D61" i="1"/>
  <c r="D63" i="1"/>
  <c r="D64" i="1"/>
  <c r="D65" i="1"/>
  <c r="D68" i="1"/>
  <c r="D69" i="1"/>
  <c r="D70" i="1"/>
  <c r="D71" i="1"/>
  <c r="D72" i="1"/>
  <c r="D73" i="1"/>
  <c r="D74" i="1"/>
  <c r="D75" i="1"/>
  <c r="D76" i="1"/>
  <c r="D77" i="1"/>
  <c r="D78" i="1"/>
  <c r="D79" i="1"/>
  <c r="D80" i="1"/>
  <c r="D81" i="1"/>
  <c r="D82" i="1"/>
  <c r="D83" i="1"/>
  <c r="D84" i="1"/>
  <c r="D85" i="1"/>
  <c r="D86" i="1"/>
  <c r="I10" i="1"/>
  <c r="I11" i="1"/>
  <c r="I12" i="1"/>
  <c r="I13" i="1"/>
  <c r="I14" i="1"/>
  <c r="I15" i="1"/>
  <c r="I17" i="1"/>
  <c r="I18" i="1"/>
  <c r="I19" i="1"/>
  <c r="I20" i="1"/>
  <c r="I21" i="1"/>
  <c r="I23" i="1"/>
  <c r="I24" i="1"/>
  <c r="I25" i="1"/>
  <c r="I26" i="1"/>
  <c r="I27" i="1"/>
  <c r="I28" i="1"/>
  <c r="I30" i="1"/>
  <c r="I31" i="1"/>
  <c r="I32" i="1"/>
  <c r="I33" i="1"/>
  <c r="I34" i="1"/>
  <c r="I35" i="1"/>
  <c r="I36" i="1"/>
  <c r="I38" i="1"/>
  <c r="I39" i="1"/>
  <c r="I40" i="1"/>
  <c r="I41" i="1"/>
  <c r="I42" i="1"/>
  <c r="I45" i="1"/>
  <c r="I46" i="1"/>
  <c r="I47" i="1"/>
  <c r="I48" i="1"/>
  <c r="I49" i="1"/>
  <c r="I51" i="1"/>
  <c r="I52" i="1"/>
  <c r="I53" i="1"/>
  <c r="I54" i="1"/>
  <c r="I55" i="1"/>
  <c r="I56" i="1"/>
  <c r="I58" i="1"/>
  <c r="I59" i="1"/>
  <c r="I60" i="1"/>
  <c r="I61" i="1"/>
  <c r="I63" i="1"/>
  <c r="I64" i="1"/>
  <c r="I65" i="1"/>
  <c r="I68" i="1"/>
  <c r="I69" i="1"/>
  <c r="I70" i="1"/>
  <c r="I72" i="1"/>
  <c r="I73" i="1"/>
  <c r="I74" i="1"/>
  <c r="I76" i="1"/>
  <c r="I77" i="1"/>
  <c r="I78" i="1"/>
  <c r="I79" i="1"/>
  <c r="I80" i="1"/>
  <c r="I81" i="1"/>
  <c r="I82" i="1"/>
  <c r="I83" i="1"/>
  <c r="I84" i="1"/>
  <c r="I85" i="1"/>
  <c r="I86" i="1"/>
  <c r="I9" i="1"/>
  <c r="H83" i="1"/>
  <c r="H84" i="1"/>
  <c r="H85" i="1"/>
  <c r="H86" i="1"/>
  <c r="H76" i="1"/>
  <c r="H77" i="1"/>
  <c r="H78" i="1"/>
  <c r="H79" i="1"/>
  <c r="H80" i="1"/>
  <c r="H81" i="1"/>
  <c r="H72" i="1"/>
  <c r="H73" i="1"/>
  <c r="H74" i="1"/>
  <c r="H68" i="1"/>
  <c r="H69" i="1"/>
  <c r="H70" i="1"/>
  <c r="H63" i="1"/>
  <c r="H64" i="1"/>
  <c r="H65" i="1"/>
  <c r="H58" i="1"/>
  <c r="H59" i="1"/>
  <c r="H60" i="1"/>
  <c r="H61" i="1"/>
  <c r="H51" i="1"/>
  <c r="H52" i="1"/>
  <c r="H53" i="1"/>
  <c r="H54" i="1"/>
  <c r="H55" i="1"/>
  <c r="H56" i="1"/>
  <c r="H45" i="1"/>
  <c r="H46" i="1"/>
  <c r="H47" i="1"/>
  <c r="H48" i="1"/>
  <c r="H49" i="1"/>
  <c r="H38" i="1"/>
  <c r="H39" i="1"/>
  <c r="H40" i="1"/>
  <c r="H41" i="1"/>
  <c r="H42" i="1"/>
  <c r="H31" i="1"/>
  <c r="H32" i="1"/>
  <c r="H33" i="1"/>
  <c r="H34" i="1"/>
  <c r="H35" i="1"/>
  <c r="H36" i="1"/>
  <c r="H30" i="1"/>
  <c r="H17" i="1"/>
  <c r="H18" i="1"/>
  <c r="H19" i="1"/>
  <c r="H20" i="1"/>
  <c r="H21" i="1"/>
  <c r="H23" i="1"/>
  <c r="H24" i="1"/>
  <c r="H25" i="1"/>
  <c r="H26" i="1"/>
  <c r="H27" i="1"/>
  <c r="H28" i="1"/>
  <c r="H10" i="1"/>
  <c r="H11" i="1"/>
  <c r="H12" i="1"/>
  <c r="H13" i="1"/>
  <c r="H14" i="1"/>
  <c r="H15" i="1"/>
  <c r="H9" i="1"/>
  <c r="G9" i="1"/>
  <c r="E9" i="1"/>
  <c r="D9" i="1"/>
  <c r="O8" i="1" l="1"/>
  <c r="N8" i="1"/>
  <c r="I83" i="8"/>
  <c r="I76" i="8"/>
  <c r="I72" i="8"/>
  <c r="I68" i="8"/>
  <c r="I63" i="8"/>
  <c r="I58" i="8"/>
  <c r="I51" i="8"/>
  <c r="I45" i="8"/>
  <c r="I38" i="8"/>
  <c r="I30" i="8"/>
  <c r="I23" i="8"/>
  <c r="I17" i="8"/>
  <c r="I9" i="8"/>
  <c r="E18" i="3" l="1"/>
  <c r="G17" i="3" s="1"/>
  <c r="C18" i="3"/>
  <c r="G16" i="3"/>
  <c r="G15" i="3"/>
  <c r="G14" i="3"/>
  <c r="G13" i="3"/>
  <c r="G12" i="3"/>
  <c r="G11" i="3"/>
  <c r="G10" i="3"/>
  <c r="G9" i="3"/>
  <c r="G8" i="3"/>
  <c r="G7" i="3"/>
  <c r="G6" i="3"/>
  <c r="G5" i="3"/>
  <c r="G18" i="3" l="1"/>
  <c r="M9" i="1" l="1"/>
  <c r="L9" i="1"/>
  <c r="K63" i="1" l="1"/>
  <c r="K9" i="1"/>
  <c r="K83" i="1"/>
  <c r="K68" i="1"/>
  <c r="N68" i="1"/>
  <c r="O9" i="1"/>
  <c r="D5" i="3" s="1"/>
  <c r="F5" i="3" s="1"/>
  <c r="N83" i="1"/>
  <c r="N72" i="1"/>
  <c r="N58" i="1"/>
  <c r="N45" i="1"/>
  <c r="K72" i="1"/>
  <c r="K45" i="1"/>
  <c r="K30" i="1"/>
  <c r="N9" i="1"/>
  <c r="M83" i="1"/>
  <c r="M76" i="1"/>
  <c r="M72" i="1"/>
  <c r="M68" i="1"/>
  <c r="M63" i="1"/>
  <c r="M58" i="1"/>
  <c r="M51" i="1"/>
  <c r="M45" i="1"/>
  <c r="M38" i="1"/>
  <c r="M30" i="1"/>
  <c r="M23" i="1"/>
  <c r="M17" i="1"/>
  <c r="K51" i="1"/>
  <c r="K76" i="1"/>
  <c r="K58" i="1"/>
  <c r="K38" i="1"/>
  <c r="L83" i="1"/>
  <c r="L76" i="1"/>
  <c r="L72" i="1"/>
  <c r="L68" i="1"/>
  <c r="L63" i="1"/>
  <c r="L58" i="1"/>
  <c r="L51" i="1"/>
  <c r="L45" i="1"/>
  <c r="L38" i="1"/>
  <c r="L30" i="1"/>
  <c r="L23" i="1"/>
  <c r="L17" i="1"/>
  <c r="K17" i="1"/>
  <c r="N76" i="1"/>
  <c r="N63" i="1"/>
  <c r="N51" i="1"/>
  <c r="N38" i="1"/>
  <c r="N30" i="1"/>
  <c r="N23" i="1"/>
  <c r="N17" i="1"/>
  <c r="K23" i="1"/>
  <c r="O83" i="1"/>
  <c r="D17" i="3" s="1"/>
  <c r="O76" i="1"/>
  <c r="D16" i="3" s="1"/>
  <c r="O72" i="1"/>
  <c r="D15" i="3" s="1"/>
  <c r="O68" i="1"/>
  <c r="D14" i="3" s="1"/>
  <c r="O63" i="1"/>
  <c r="D13" i="3" s="1"/>
  <c r="O58" i="1"/>
  <c r="D12" i="3" s="1"/>
  <c r="O51" i="1"/>
  <c r="D11" i="3" s="1"/>
  <c r="O45" i="1"/>
  <c r="D10" i="3" s="1"/>
  <c r="O38" i="1"/>
  <c r="D9" i="3" s="1"/>
  <c r="O30" i="1"/>
  <c r="D8" i="3" s="1"/>
  <c r="O23" i="1"/>
  <c r="D7" i="3" s="1"/>
  <c r="O17" i="1"/>
  <c r="D6" i="3" s="1"/>
  <c r="B5" i="3" l="1"/>
  <c r="H5" i="3" s="1"/>
  <c r="F6" i="3"/>
  <c r="B6" i="3"/>
  <c r="H6" i="3" s="1"/>
  <c r="B7" i="3"/>
  <c r="H7" i="3" s="1"/>
  <c r="F7" i="3"/>
  <c r="F11" i="3"/>
  <c r="B11" i="3"/>
  <c r="I11" i="3" s="1"/>
  <c r="F15" i="3"/>
  <c r="B15" i="3"/>
  <c r="J15" i="3" s="1"/>
  <c r="F10" i="3"/>
  <c r="B10" i="3"/>
  <c r="I10" i="3" s="1"/>
  <c r="F12" i="3"/>
  <c r="B12" i="3"/>
  <c r="I12" i="3" s="1"/>
  <c r="D18" i="3"/>
  <c r="F18" i="3" s="1"/>
  <c r="F14" i="3"/>
  <c r="B14" i="3"/>
  <c r="J14" i="3" s="1"/>
  <c r="F8" i="3"/>
  <c r="B8" i="3"/>
  <c r="H8" i="3" s="1"/>
  <c r="B16" i="3"/>
  <c r="J16" i="3" s="1"/>
  <c r="F16" i="3"/>
  <c r="B9" i="3"/>
  <c r="H9" i="3" s="1"/>
  <c r="F9" i="3"/>
  <c r="B13" i="3"/>
  <c r="I13" i="3" s="1"/>
  <c r="F13" i="3"/>
  <c r="B17" i="3"/>
  <c r="J17" i="3" s="1"/>
  <c r="F17" i="3"/>
  <c r="B18" i="3" l="1"/>
</calcChain>
</file>

<file path=xl/sharedStrings.xml><?xml version="1.0" encoding="utf-8"?>
<sst xmlns="http://schemas.openxmlformats.org/spreadsheetml/2006/main" count="924" uniqueCount="449">
  <si>
    <t>Organisational Resilience HealthCheck</t>
  </si>
  <si>
    <t>Indicator</t>
  </si>
  <si>
    <t>Low Resilience Indicator</t>
  </si>
  <si>
    <t>1.  Leadership and culture attribute</t>
  </si>
  <si>
    <t>1.1 Leadership
Strong leadership to provide good management and decision making during times of challenge and adversity, as well as continuous evaluation of strategies and work programs against organisational goals.</t>
  </si>
  <si>
    <t>L1</t>
  </si>
  <si>
    <t>Leaders display behaviours  fearful of adversity</t>
  </si>
  <si>
    <t>L2</t>
  </si>
  <si>
    <t>Leaders do not ‘walk the talk’ nor demonstrate behaviours aligned with the organisation’s values</t>
  </si>
  <si>
    <t>L3</t>
  </si>
  <si>
    <t>Leaders are reactive and act under duress</t>
  </si>
  <si>
    <t>L4</t>
  </si>
  <si>
    <t>Leaders are compliance driven, process focused</t>
  </si>
  <si>
    <t>L5</t>
  </si>
  <si>
    <t>Leaders are oblivious to the needs of people working below them</t>
  </si>
  <si>
    <t>L6</t>
  </si>
  <si>
    <t xml:space="preserve">Leaders are afraid or unwilling to make decisions without permission from senior management </t>
  </si>
  <si>
    <t>L7</t>
  </si>
  <si>
    <t>Lack of visible executive and management buy-in to the need for resilience</t>
  </si>
  <si>
    <t>1.2 Employee engagement
The engagement and involvement of employees who understand the link between their own work, the organisation's resilience, and its long term success; employees are empowered and use their skills to solve problems.</t>
  </si>
  <si>
    <t>EE1</t>
  </si>
  <si>
    <t>Organisation is unaware or not focused on employee morale</t>
  </si>
  <si>
    <t>EE2</t>
  </si>
  <si>
    <t>Organisation is only interested in the bottom line or its own survival, regardless of the impact to employees</t>
  </si>
  <si>
    <t>EE3</t>
  </si>
  <si>
    <t>Employees are anxious or unwilling to contribute</t>
  </si>
  <si>
    <t>EE4</t>
  </si>
  <si>
    <t>Employees wait to be told what to do</t>
  </si>
  <si>
    <t>EE5</t>
  </si>
  <si>
    <t>Employees feel little sense of long-term connection to the organisation</t>
  </si>
  <si>
    <t>1.3 Situational awareness
Employees are encouraged to be vigilant about the organisation, its performance and potential problems; employees are rewarded for sharing good and bad news about the organisation including early warning signals and these are quickly reported to organisational leaders.</t>
  </si>
  <si>
    <t>SA1</t>
  </si>
  <si>
    <t>Leaders  hide incidents and delete failure from corporate memory</t>
  </si>
  <si>
    <t>SA2</t>
  </si>
  <si>
    <t>Employees feel they need to hide bad news or the truth and only report on good news</t>
  </si>
  <si>
    <t>SA3</t>
  </si>
  <si>
    <t>Change is implemented carelessly, disruptions result from change</t>
  </si>
  <si>
    <t>SA4</t>
  </si>
  <si>
    <t>Organisation has little or poor communication with key internal and external stakeholders</t>
  </si>
  <si>
    <t>SA5</t>
  </si>
  <si>
    <t xml:space="preserve">Organisation has few sources of information and is very insular in terms of where it sources facts and insights </t>
  </si>
  <si>
    <t>SA6</t>
  </si>
  <si>
    <t>Emerging threats and opportunities are not considered as part of strategic planning</t>
  </si>
  <si>
    <t>1.4 Decision making
Employees have the appropriate authority to make decisions related to their work and authority is clearly delegated to enable a rapid response. Highly skilled employees are involved, or are able to make, decisions where their specific knowledge adds significant value, or where their involvement will aid implementation.</t>
  </si>
  <si>
    <t>DM1</t>
  </si>
  <si>
    <t>Organisation displays indecision and is non-communicative during adverse events</t>
  </si>
  <si>
    <t>DM2</t>
  </si>
  <si>
    <t>Organisation engages in top down decision making</t>
  </si>
  <si>
    <t>DM3</t>
  </si>
  <si>
    <t>Unclear who in the organisation has the mandate to make decisions</t>
  </si>
  <si>
    <t>DM4</t>
  </si>
  <si>
    <t>Employees are penalised for making independent decisions during an adverse event</t>
  </si>
  <si>
    <t>DM5</t>
  </si>
  <si>
    <t xml:space="preserve">Decision making is emotionally reactive </t>
  </si>
  <si>
    <t>DM6</t>
  </si>
  <si>
    <t>No record keeping or ability to document key decisions made</t>
  </si>
  <si>
    <t>DM7</t>
  </si>
  <si>
    <t>Decision making is in conflict with customer, employee, shareholder, stakeholder expectations</t>
  </si>
  <si>
    <t xml:space="preserve">1.5 Innovation and creativity
Employees are encouraged and rewarded for using their knowledge in novel ways to solve new and existing problems, and for utilising innovative and creative approaches to developing solutions. </t>
  </si>
  <si>
    <t>IC1</t>
  </si>
  <si>
    <t>Organisation does not look for opportunity in times of adversity</t>
  </si>
  <si>
    <t>IC2</t>
  </si>
  <si>
    <t>Organisation discourages innovative thinking</t>
  </si>
  <si>
    <t>IC3</t>
  </si>
  <si>
    <t>Organisation discourages employees from challenging and improving workplace processes</t>
  </si>
  <si>
    <t>IC4</t>
  </si>
  <si>
    <t>Organisation is reactive to change</t>
  </si>
  <si>
    <t>IC5</t>
  </si>
  <si>
    <t xml:space="preserve">Employees approach problem solving and assessments with a conservative, risk-averse mind-set </t>
  </si>
  <si>
    <t>2. Networks and partnerships attribute</t>
  </si>
  <si>
    <t>2.1 Effective partnerships
An understanding of the relationships and resources the organisation might need to access from other organisations during challenges and times of adversity, and the necessary preparatory planning and ongoing management to ensure this access.</t>
  </si>
  <si>
    <t>EP1</t>
  </si>
  <si>
    <t>Organisation tries to solve and control problems on its own</t>
  </si>
  <si>
    <t>EP2</t>
  </si>
  <si>
    <t>Organisation has few links to industry peers</t>
  </si>
  <si>
    <t>EP3</t>
  </si>
  <si>
    <t>Organisation has few links with the community in which it operates</t>
  </si>
  <si>
    <t>EP4</t>
  </si>
  <si>
    <t>Organisation has predominately transactional relationships with suppliers and key customers</t>
  </si>
  <si>
    <t>EP5</t>
  </si>
  <si>
    <t xml:space="preserve">Organisation has adversarial relationships with regulators/authorities  </t>
  </si>
  <si>
    <t>2.2 Leveraging knowledge
Knowledge is captured and shared effectively throughout the organisation, with a strong focus on ensuring critical information is always available, with succession planning for key roles, an openness to learning, and drawing on internal and external expertise and lessons learnt.</t>
  </si>
  <si>
    <t>LK1</t>
  </si>
  <si>
    <t>Organisation has significant key person dependencies</t>
  </si>
  <si>
    <t>LK2</t>
  </si>
  <si>
    <t>Organisation has no roadmap to the reserves of knowledge available to the organisation</t>
  </si>
  <si>
    <t>LK3</t>
  </si>
  <si>
    <t>Organisation has a tendency to base decisions off rumours and hearsay</t>
  </si>
  <si>
    <t>LK4</t>
  </si>
  <si>
    <t>Organisation’s adversity capability is stand-alone and rarely utilised</t>
  </si>
  <si>
    <t>LK5</t>
  </si>
  <si>
    <t>Corporate knowledge and lessons learnt rarely survive beyond personnel changes</t>
  </si>
  <si>
    <t>LK6</t>
  </si>
  <si>
    <t>Organisation has limited networks to tap for knowledge</t>
  </si>
  <si>
    <t>2.3 Breaking silos
Minimisation of divisive social, cultural and behavioural barriers, which are most often manifested as communication barriers creating disjointed, disconnected and detrimental ways of working.</t>
  </si>
  <si>
    <t>BS1</t>
  </si>
  <si>
    <t>Risk identification and resilience building is performed independently within each area of the organisation</t>
  </si>
  <si>
    <t>BS2</t>
  </si>
  <si>
    <t>Organisation has silos, with little informal communication across the organisation</t>
  </si>
  <si>
    <t>BS3</t>
  </si>
  <si>
    <t>No responsibility taken for end to end process</t>
  </si>
  <si>
    <t>BS4</t>
  </si>
  <si>
    <t>Business units contain rigid teams not used to working collaboratively together</t>
  </si>
  <si>
    <t>2.4 Internal resources
The management and mobilisation of the organisation's resources to ensure its ability to respond to challenges, operate during business as usual, as well as being able to provide the extra capacity required to respond to and recover during times of adversity</t>
  </si>
  <si>
    <t>IR1</t>
  </si>
  <si>
    <t xml:space="preserve">The organisation is under-resourced even under business as usual conditions </t>
  </si>
  <si>
    <t>IR2</t>
  </si>
  <si>
    <t>The organisation’s rigid structures and systems provides little capacity to evolve and adapt</t>
  </si>
  <si>
    <t>IR3</t>
  </si>
  <si>
    <t>Organisation does not have the financial capacity to support operational change</t>
  </si>
  <si>
    <t>3. Change ready attribute</t>
  </si>
  <si>
    <t>3.1 Unity of purpose
An organisation wide awareness of what the organisation's priorities would be following a challenging or adverse event, clearly defined at the organisation level, as well as an understanding of the organisation’s minimum operating requirements</t>
  </si>
  <si>
    <t>UP1</t>
  </si>
  <si>
    <t>Employees are not clear about the organisation’s objectives and goals, and have little unity of purpose</t>
  </si>
  <si>
    <t>UP2</t>
  </si>
  <si>
    <t>The organisation’s values are not aligned, shared or supported</t>
  </si>
  <si>
    <t>UP3</t>
  </si>
  <si>
    <t>Little appreciation across the organisation of the organisational priorities, minimum acceptable service levels, and the potential vulnerabilities and breaking points</t>
  </si>
  <si>
    <t>3.2 Proactive posture
A strategic and behavioural readiness to identify and respond to early warning signals of change in the organisation’s internal and external environment before they escalate into a major challenge or adverse event.</t>
  </si>
  <si>
    <t>PP1</t>
  </si>
  <si>
    <t>Leaders have little regard for reputation impacts</t>
  </si>
  <si>
    <t>PP2</t>
  </si>
  <si>
    <t>Disruptions are feared and employees remain wary of challenge</t>
  </si>
  <si>
    <t>PP3</t>
  </si>
  <si>
    <t>Organisation is reactive, maintains status quo and resists change</t>
  </si>
  <si>
    <t>3.3 Planning strategies
The development and evaluation of plans, strategies and capabilities to manage vulnerabilities in relation to the business environment and its stakeholders.</t>
  </si>
  <si>
    <t>PS1</t>
  </si>
  <si>
    <t>Plans are weak and lack maturity in adapting to changing contexts</t>
  </si>
  <si>
    <t>PS2</t>
  </si>
  <si>
    <t>Limited or no planning and preparation for challenge and adversity</t>
  </si>
  <si>
    <t>PS3</t>
  </si>
  <si>
    <t>Supply chain criticalities and vulnerabilities unknown or poorly understood</t>
  </si>
  <si>
    <t>PS4</t>
  </si>
  <si>
    <t>Planning does not factor in potential impacts on people</t>
  </si>
  <si>
    <t>PS5</t>
  </si>
  <si>
    <t>Planning does not factor in potential community impacts</t>
  </si>
  <si>
    <t>PS6</t>
  </si>
  <si>
    <t>Criticalities and vulnerabilities of changes to the organisation’s assets and resources unknown or poorly understood</t>
  </si>
  <si>
    <t>3.4 Stress testing plans
The participation of the leadership and employees in simulations or scenarios designed to practice response strategies and arrangements to validate plans and capabilities, and demonstrate the advantages of agility and flexibility.</t>
  </si>
  <si>
    <t>ST1</t>
  </si>
  <si>
    <t>Plans are not exercised or tested to a sufficient level to validate adequacy and actual capability</t>
  </si>
  <si>
    <t>ST2</t>
  </si>
  <si>
    <t>Exercises are designed to tick the box for compliance purposes</t>
  </si>
  <si>
    <t>ST3</t>
  </si>
  <si>
    <t>Testing of plans address typical disruption scenarios</t>
  </si>
  <si>
    <t>ST4</t>
  </si>
  <si>
    <t>Plans are exercised or tested in isolation, without involving other business areas or organisations</t>
  </si>
  <si>
    <t xml:space="preserve"> </t>
  </si>
  <si>
    <t>Curriculm leaders</t>
  </si>
  <si>
    <t>Business Support</t>
  </si>
  <si>
    <t>Leaders display decisive leadership, innovation and seek opportunity, including in times of adversity</t>
  </si>
  <si>
    <t>Leaders ‘walk the talk’ and demonstrate behaviours aligned to the values of the organisation</t>
  </si>
  <si>
    <t>Leaders are balanced and strategically focussed to ensure the organisation is acting with control and foresight</t>
  </si>
  <si>
    <t>Leaders are outcome driven / results focused</t>
  </si>
  <si>
    <t>Leaders care for the wellbeing of their people and their ability to thrive  in times of adversity</t>
  </si>
  <si>
    <t>Leaders are empowered to make decisions and are supported in doing so by senior management</t>
  </si>
  <si>
    <t>Highly visible executive/senior management resilience champions and leader advocacy of the resilience agenda</t>
  </si>
  <si>
    <t>Organisation recognises the importance of high employee morale and considers this in planning and response</t>
  </si>
  <si>
    <t xml:space="preserve">Organisation demonstrates authentic ‘care’ for employees </t>
  </si>
  <si>
    <t>Employees have high sense of ‘teaming’ and collaboration, pulling together in adversity – ‘one in, all in’</t>
  </si>
  <si>
    <t>Employees are very clear about decision making ability and feel empowered and supported to take action</t>
  </si>
  <si>
    <t>Employees feel strongly connected to the organisation and are likely to go out of their way to support it in times of adversity</t>
  </si>
  <si>
    <t>Leaders capitalise on incidents and retain lessons from past incidents and failures</t>
  </si>
  <si>
    <t xml:space="preserve">Employees feel comfortable to raise an issue with senior management and are positively recognised for driving continuous improvement </t>
  </si>
  <si>
    <t>Change is formally managed with care and control, improvements result from change</t>
  </si>
  <si>
    <t>Organisation engages in regular trusted communication with stakeholders</t>
  </si>
  <si>
    <t>Organisation seeks out, utilises and coordinates external and internal sources of information</t>
  </si>
  <si>
    <t>Strategic planning explores emerging threats and opportunities</t>
  </si>
  <si>
    <t>Organisation possesses clear and communicative protocols for mobilisation during adverse events</t>
  </si>
  <si>
    <t>Solutions to problems are encouraged at all levels in the organisation, displaying rapid adaptive behaviour</t>
  </si>
  <si>
    <t>Organisation possesses clear and transparent processes for escalation</t>
  </si>
  <si>
    <t>Employees are encouraged to use their authority to make decisions in an adverse event</t>
  </si>
  <si>
    <t>Decision making follows a clear and transparent process</t>
  </si>
  <si>
    <t>Key decisions are recorded and well documented</t>
  </si>
  <si>
    <t>Decision making is congruent with organisation’s purpose and values to meet expectations</t>
  </si>
  <si>
    <t>Organisation seeks out opportunity in times of adversity</t>
  </si>
  <si>
    <t>Organisation recognises and/or rewards innovative thinking</t>
  </si>
  <si>
    <t>Organisation actively encourages employees to challenge, identify and develop workplace process enhancements</t>
  </si>
  <si>
    <t xml:space="preserve">Organisation is a proactive change-leader </t>
  </si>
  <si>
    <t xml:space="preserve">Employees display courage in assessing risk, and innovation and creativity in problem solving </t>
  </si>
  <si>
    <t>Organisation actively collaborates and works with others in partnership</t>
  </si>
  <si>
    <t>Organisation is active in the community in which it operates</t>
  </si>
  <si>
    <t>Organisation works hard to develop trusted relationships with suppliers and key customers</t>
  </si>
  <si>
    <t>Organisation has constructive relationships with regulators/authorities</t>
  </si>
  <si>
    <t>Organisation invests in strong succession planning and redundancy</t>
  </si>
  <si>
    <t>Organisation knows where to find the knowledge  and expertise to respond to a challenge or adverse event</t>
  </si>
  <si>
    <t>Organisation continuously validates information to ensure its quality and reliability</t>
  </si>
  <si>
    <t>Organisation leverages business as usual capability in times of adversity</t>
  </si>
  <si>
    <t>Corporate knowledge is proactively retained and lessons are recognised, captured  and shared</t>
  </si>
  <si>
    <t>Organisation has extensive and established networks to acquire and refine knowledge, including drawing on its supply chain partners</t>
  </si>
  <si>
    <t>Approaches to risk and resilience are performed from an 
entire / integrated organisation perspective</t>
  </si>
  <si>
    <t>Highly integrated, transparent communication across all functions of the organisation</t>
  </si>
  <si>
    <t>Individual business functions seen as integral components of the end to end process</t>
  </si>
  <si>
    <t>The organisation has the ability to rapidly scale up or reallocate other business resources (such as finance, premises, plant, equipment, supplies) if required</t>
  </si>
  <si>
    <t>The organisation’s structures, systems and processes are designed to maximise operational flexibility</t>
  </si>
  <si>
    <t>Organisation has strong liquidity and cash flow position and can absorb the impact of modifying operations to respond to challenge or adverse event</t>
  </si>
  <si>
    <t>The organisation’s objectives and goals are clear and effectively communicated, and employees have strong unity of purpose</t>
  </si>
  <si>
    <t>Organisational values are aligned, shared and supported</t>
  </si>
  <si>
    <t>Broad awareness of organisational priorities, minimum acceptable service levels, and the potential vulnerabilities and breaking points</t>
  </si>
  <si>
    <t>Leaders have a good record at building and maintaining trust</t>
  </si>
  <si>
    <t>Disruptions and challenges are recognised as an opportunity for improvement, to build strengths and capitalise on the incident</t>
  </si>
  <si>
    <t>Organisation is proactive, leverages lessons learnt and opportunities, and embraces change</t>
  </si>
  <si>
    <t>Plans show a depth of understanding in social, environmental and physically changing contexts</t>
  </si>
  <si>
    <t>Planning and preparation for challenge and adversity is highly integrated into the business planning cycle and systems of the organisation and regarded as a priority</t>
  </si>
  <si>
    <t>Planning strategies are approached with a ‘people’ focus / clear understanding of and mitigation of employees vulnerabilities and impacts</t>
  </si>
  <si>
    <t>Planning strategies are approached with a community focus and allocates resources appropriately</t>
  </si>
  <si>
    <t>Criticality and vulnerability of changes to organisation’s assets and resources understood and planned for</t>
  </si>
  <si>
    <t>Plans are rigorously tested to confirm capability with adequate resources available to implement plans and make continuous improvements in line with organisational changes</t>
  </si>
  <si>
    <t>Exercises are designed to identify weaknesses and opportunities for improvement, as part of quality assurance and continuous improvement</t>
  </si>
  <si>
    <t>Plans are regularly stress-tested against a variety of scenarios relevant to changing contexts and environments</t>
  </si>
  <si>
    <t>Plans are exercised and tested  with other business areas and organisations on a regular basis</t>
  </si>
  <si>
    <t>Exec</t>
  </si>
  <si>
    <t>ANSWER</t>
  </si>
  <si>
    <t>Low</t>
  </si>
  <si>
    <t>High</t>
  </si>
  <si>
    <t>High Resilience Indicator</t>
  </si>
  <si>
    <r>
      <rPr>
        <sz val="12"/>
        <color rgb="FF0B6B7B"/>
        <rFont val="Tahoma"/>
        <family val="2"/>
      </rPr>
      <t>1.1 Leadership</t>
    </r>
    <r>
      <rPr>
        <sz val="8"/>
        <color rgb="FF0B6B7B"/>
        <rFont val="Tahoma"/>
        <family val="2"/>
      </rPr>
      <t xml:space="preserve">
Strong leadership to provide good management and decision making during times of challenge and adversity, as well as continuous evaluation of strategies and work programs against organisational goals.</t>
    </r>
  </si>
  <si>
    <r>
      <rPr>
        <sz val="12"/>
        <color rgb="FF0B6B7B"/>
        <rFont val="Tahoma"/>
        <family val="2"/>
      </rPr>
      <t>1.2 Employee engagement</t>
    </r>
    <r>
      <rPr>
        <sz val="8"/>
        <color rgb="FF0B6B7B"/>
        <rFont val="Tahoma"/>
        <family val="2"/>
      </rPr>
      <t xml:space="preserve">
The engagement and involvement of employees who understand the link between their own work, the organisation's resilience, and its long term success; employees are empowered and use their skills to solve problems.</t>
    </r>
  </si>
  <si>
    <r>
      <rPr>
        <sz val="12"/>
        <color rgb="FF0B6B7B"/>
        <rFont val="Tahoma"/>
        <family val="2"/>
      </rPr>
      <t>1.3 Situational awareness</t>
    </r>
    <r>
      <rPr>
        <sz val="8"/>
        <color rgb="FF0B6B7B"/>
        <rFont val="Tahoma"/>
        <family val="2"/>
      </rPr>
      <t xml:space="preserve">
Employees are encouraged to be vigilant about the organisation, its performance and potential problems; employees are rewarded for sharing good and bad news about the organisation including early warning signals and these are quickly reported to organisational leaders.</t>
    </r>
  </si>
  <si>
    <r>
      <rPr>
        <sz val="12"/>
        <color rgb="FF0B6B7B"/>
        <rFont val="Tahoma"/>
        <family val="2"/>
      </rPr>
      <t>1.4 Decision making</t>
    </r>
    <r>
      <rPr>
        <sz val="8"/>
        <color rgb="FF0B6B7B"/>
        <rFont val="Tahoma"/>
        <family val="2"/>
      </rPr>
      <t xml:space="preserve">
Employees have the appropriate authority to make decisions related to their work and authority is clearly delegated to enable a rapid response. Highly skilled employees are involved, or are able to make, decisions where their specific knowledge adds significant value, or where their involvement will aid implementation.</t>
    </r>
  </si>
  <si>
    <r>
      <rPr>
        <sz val="12"/>
        <color rgb="FF0B6B7B"/>
        <rFont val="Tahoma"/>
        <family val="2"/>
      </rPr>
      <t>1.5 Innovation and creativity</t>
    </r>
    <r>
      <rPr>
        <sz val="8"/>
        <color rgb="FF0B6B7B"/>
        <rFont val="Tahoma"/>
        <family val="2"/>
      </rPr>
      <t xml:space="preserve">
Employees are encouraged and rewarded for using their knowledge in novel ways to solve new and existing problems, and for utilising innovative and creative approaches to developing solutions. </t>
    </r>
  </si>
  <si>
    <r>
      <rPr>
        <sz val="12"/>
        <color rgb="FF0B6B7B"/>
        <rFont val="Tahoma"/>
        <family val="2"/>
      </rPr>
      <t>2.1 Effective partnerships</t>
    </r>
    <r>
      <rPr>
        <sz val="8"/>
        <color rgb="FF0B6B7B"/>
        <rFont val="Tahoma"/>
        <family val="2"/>
      </rPr>
      <t xml:space="preserve">
An understanding of the relationships and resources the organisation might need to access from other organisations during challenges and times of adversity, and the necessary preparatory planning and ongoing management to ensure this access.</t>
    </r>
  </si>
  <si>
    <r>
      <rPr>
        <sz val="12"/>
        <color rgb="FF0B6B7B"/>
        <rFont val="Tahoma"/>
        <family val="2"/>
      </rPr>
      <t>2.2 Leveraging knowledge</t>
    </r>
    <r>
      <rPr>
        <sz val="8"/>
        <color rgb="FF0B6B7B"/>
        <rFont val="Tahoma"/>
        <family val="2"/>
      </rPr>
      <t xml:space="preserve">
Knowledge is captured and shared effectively throughout the organisation, with a strong focus on ensuring critical information is always available, with succession planning for key roles, an openness to learning, and drawing on internal and external expertise and lessons learnt.</t>
    </r>
  </si>
  <si>
    <r>
      <rPr>
        <sz val="12"/>
        <color rgb="FF0B6B7B"/>
        <rFont val="Tahoma"/>
        <family val="2"/>
      </rPr>
      <t>2.3 Breaking silos</t>
    </r>
    <r>
      <rPr>
        <sz val="8"/>
        <color rgb="FF0B6B7B"/>
        <rFont val="Tahoma"/>
        <family val="2"/>
      </rPr>
      <t xml:space="preserve">
Minimisation of divisive social, cultural and behavioural barriers, which are most often manifested as communication barriers creating disjointed, disconnected and detrimental ways of working.</t>
    </r>
  </si>
  <si>
    <r>
      <rPr>
        <sz val="12"/>
        <color rgb="FF0B6B7B"/>
        <rFont val="Tahoma"/>
        <family val="2"/>
      </rPr>
      <t>2.4 Internal resources</t>
    </r>
    <r>
      <rPr>
        <sz val="8"/>
        <color rgb="FF0B6B7B"/>
        <rFont val="Tahoma"/>
        <family val="2"/>
      </rPr>
      <t xml:space="preserve">
The management and mobilisation of the organisation's resources to ensure its ability to respond to challenges, operate during business as usual, as well as being able to provide the extra capacity required to respond to and recover during times of adversity</t>
    </r>
  </si>
  <si>
    <r>
      <rPr>
        <sz val="12"/>
        <color rgb="FF0B6B7B"/>
        <rFont val="Tahoma"/>
        <family val="2"/>
      </rPr>
      <t>3.1 Unity of purpose</t>
    </r>
    <r>
      <rPr>
        <sz val="8"/>
        <color rgb="FF0B6B7B"/>
        <rFont val="Tahoma"/>
        <family val="2"/>
      </rPr>
      <t xml:space="preserve">
An organisation wide awareness of what the organisation's priorities would be following a challenging or adverse event, clearly defined at the organisation level, as well as an understanding of the organisation’s minimum operating requirements</t>
    </r>
  </si>
  <si>
    <r>
      <rPr>
        <sz val="12"/>
        <color rgb="FF0B6B7B"/>
        <rFont val="Tahoma"/>
        <family val="2"/>
      </rPr>
      <t>3.2 Proactive posture</t>
    </r>
    <r>
      <rPr>
        <sz val="8"/>
        <color rgb="FF0B6B7B"/>
        <rFont val="Tahoma"/>
        <family val="2"/>
      </rPr>
      <t xml:space="preserve">
A strategic and behavioural readiness to identify and respond to early warning signals of change in the organisation’s internal and external environment before they escalate into a major challenge or adverse event.</t>
    </r>
  </si>
  <si>
    <r>
      <rPr>
        <sz val="12"/>
        <color rgb="FF0B6B7B"/>
        <rFont val="Tahoma"/>
        <family val="2"/>
      </rPr>
      <t>3.3 Planning strategies</t>
    </r>
    <r>
      <rPr>
        <sz val="8"/>
        <color rgb="FF0B6B7B"/>
        <rFont val="Tahoma"/>
        <family val="2"/>
      </rPr>
      <t xml:space="preserve">
The development and evaluation of plans, strategies and capabilities to manage vulnerabilities in relation to the business environment and its stakeholders.</t>
    </r>
  </si>
  <si>
    <r>
      <rPr>
        <sz val="12"/>
        <color rgb="FF0B6B7B"/>
        <rFont val="Tahoma"/>
        <family val="2"/>
      </rPr>
      <t>3.4 Stress testing plans</t>
    </r>
    <r>
      <rPr>
        <sz val="8"/>
        <color rgb="FF0B6B7B"/>
        <rFont val="Tahoma"/>
        <family val="2"/>
      </rPr>
      <t xml:space="preserve">
The participation of the leadership and employees in simulations or scenarios designed to practice response strategies and arrangements to validate plans and capabilities, and demonstrate the advantages of agility and flexibility.</t>
    </r>
  </si>
  <si>
    <t>Max Rating</t>
  </si>
  <si>
    <t>CLT Rating</t>
  </si>
  <si>
    <t>Graph Calculation</t>
  </si>
  <si>
    <t>Spider Graph Calculation</t>
  </si>
  <si>
    <t>Your rating as % of total</t>
  </si>
  <si>
    <t>Possible max rating</t>
  </si>
  <si>
    <t xml:space="preserve">Your rating </t>
  </si>
  <si>
    <t>%</t>
  </si>
  <si>
    <t>Max rating as % of total</t>
  </si>
  <si>
    <t>Leadership &amp; Culture</t>
  </si>
  <si>
    <t>Networks</t>
  </si>
  <si>
    <t>Change Ready</t>
  </si>
  <si>
    <t>Leadership</t>
  </si>
  <si>
    <t>Employee engagement</t>
  </si>
  <si>
    <t>Situational awareness</t>
  </si>
  <si>
    <t>Decision making</t>
  </si>
  <si>
    <t xml:space="preserve">Innovation and creativity </t>
  </si>
  <si>
    <t>Effective partnerships</t>
  </si>
  <si>
    <t xml:space="preserve">Leveraging knowledge </t>
  </si>
  <si>
    <t>Breaking silos</t>
  </si>
  <si>
    <t xml:space="preserve">Internal resources </t>
  </si>
  <si>
    <t>Unity of purpose</t>
  </si>
  <si>
    <t>Proactive posture</t>
  </si>
  <si>
    <t xml:space="preserve">Planning strategies </t>
  </si>
  <si>
    <t>Stress testing plans</t>
  </si>
  <si>
    <t>TOTAL</t>
  </si>
  <si>
    <t>Organisation has few links to employers</t>
  </si>
  <si>
    <t>Organisation has strong links with its employers</t>
  </si>
  <si>
    <t>Departments contain rigid teams not used to working collaboratively together</t>
  </si>
  <si>
    <t>Departments unite to achieve objectives – ‘one in, all in’</t>
  </si>
  <si>
    <t>Organisational criticalities and vulnerabilities unknown or poorly understood</t>
  </si>
  <si>
    <t>Planning demonstrates an understanding of organisational criticalities and vulnerabilities</t>
  </si>
  <si>
    <t>Possible treatments &amp; likely inhibitors</t>
  </si>
  <si>
    <t>As you discover how your organisation rates alongside each resilience indicator, a  picture will begin to emerge identifying areas where your organisation can improve its performance</t>
  </si>
  <si>
    <t>Below are a number of possible treatment options and likely inhibitors grouped under the resilience indicators.  Use these ideas to help identify strategies and initiatives to develop your organisation's resilience capability.</t>
  </si>
  <si>
    <t>These possible treatment options should be considered in conjunction with existing corporate governance systems and processes, including strategic planning, risk management and business/service continuity measures, and should not be used as a replacement for obtaining specialise technical or legal advice.</t>
  </si>
  <si>
    <r>
      <t xml:space="preserve">1. </t>
    </r>
    <r>
      <rPr>
        <b/>
        <sz val="9"/>
        <color theme="1"/>
        <rFont val="Microsoft Sans Serif"/>
        <family val="2"/>
      </rPr>
      <t>Leadership and culture attribute</t>
    </r>
  </si>
  <si>
    <t>The adaptive capacity of the organisation created by its leadership and culture</t>
  </si>
  <si>
    <t>The leadership and cultural attributes include:</t>
  </si>
  <si>
    <r>
      <rPr>
        <sz val="9"/>
        <color theme="1"/>
        <rFont val="Wingdings"/>
        <charset val="2"/>
      </rPr>
      <t></t>
    </r>
    <r>
      <rPr>
        <sz val="9"/>
        <color theme="1"/>
        <rFont val="Microsoft Sans Serif"/>
        <family val="2"/>
      </rPr>
      <t> development of an organisational mindset/culture of enthusiasm for challenge, agility, flexibility, adaptive capacity, innovation and taking opportunity</t>
    </r>
  </si>
  <si>
    <r>
      <rPr>
        <sz val="9"/>
        <color theme="1"/>
        <rFont val="Wingdings"/>
        <charset val="2"/>
      </rPr>
      <t></t>
    </r>
    <r>
      <rPr>
        <sz val="9"/>
        <color theme="1"/>
        <rFont val="Microsoft Sans Serif"/>
        <family val="2"/>
      </rPr>
      <t xml:space="preserve"> promoting a consistent and transparent organisational commitment to a resilience culture, values and vision, including a belief of 'one in - all in'</t>
    </r>
  </si>
  <si>
    <r>
      <rPr>
        <sz val="9"/>
        <color theme="1"/>
        <rFont val="Wingdings"/>
        <charset val="2"/>
      </rPr>
      <t></t>
    </r>
    <r>
      <rPr>
        <sz val="9"/>
        <color theme="1"/>
        <rFont val="Microsoft Sans Serif"/>
        <family val="2"/>
      </rPr>
      <t xml:space="preserve"> fostering an environment that supports agility, flexibility and initiative in decision making through trust, clear purpose and empowerment of employees</t>
    </r>
  </si>
  <si>
    <r>
      <t></t>
    </r>
    <r>
      <rPr>
        <sz val="9"/>
        <color theme="1"/>
        <rFont val="Wingdings"/>
        <charset val="2"/>
      </rPr>
      <t></t>
    </r>
    <r>
      <rPr>
        <sz val="9"/>
        <color theme="1"/>
        <rFont val="Microsoft Sans Serif"/>
        <family val="2"/>
      </rPr>
      <t xml:space="preserve"> encouraging increased personal resilience by employees, and</t>
    </r>
  </si>
  <si>
    <r>
      <t></t>
    </r>
    <r>
      <rPr>
        <sz val="9"/>
        <color theme="1"/>
        <rFont val="Wingdings"/>
        <charset val="2"/>
      </rPr>
      <t></t>
    </r>
    <r>
      <rPr>
        <sz val="9"/>
        <color theme="1"/>
        <rFont val="Microsoft Sans Serif"/>
        <family val="2"/>
      </rPr>
      <t xml:space="preserve"> boards and senior executives that engage and provide leadership appropriate to their position on organisational resilience.</t>
    </r>
  </si>
  <si>
    <r>
      <t xml:space="preserve">1.1 Leadership
</t>
    </r>
    <r>
      <rPr>
        <sz val="9"/>
        <color theme="1"/>
        <rFont val="Microsoft Sans Serif"/>
        <family val="2"/>
      </rPr>
      <t>Strong leadership to provide good management and decision making during challenges and times of adversity, as well as continuous evaluation of strategies and work programs against organisational goals.</t>
    </r>
  </si>
  <si>
    <r>
      <rPr>
        <sz val="9"/>
        <color theme="0"/>
        <rFont val="Wingdings"/>
        <charset val="2"/>
      </rPr>
      <t xml:space="preserve">þ </t>
    </r>
    <r>
      <rPr>
        <sz val="9"/>
        <color theme="0"/>
        <rFont val="Microsoft Sans Serif"/>
        <family val="2"/>
      </rPr>
      <t>Possible Treatment Action</t>
    </r>
  </si>
  <si>
    <r>
      <rPr>
        <sz val="11"/>
        <color theme="0"/>
        <rFont val="Wingdings"/>
        <charset val="2"/>
      </rPr>
      <t xml:space="preserve">ý </t>
    </r>
    <r>
      <rPr>
        <sz val="9"/>
        <color theme="0"/>
        <rFont val="Microsoft Sans Serif"/>
        <family val="2"/>
      </rPr>
      <t>Likely Inhibitor</t>
    </r>
  </si>
  <si>
    <t xml:space="preserve">Lack of clearly defined, communicated and shared:
   -  organisational vision and values
-  plans, strategies and objectives
- plans, strategies and objectives
- roles and responsibilities, and
- guidance on decision making outside BAU
   </t>
  </si>
  <si>
    <t>Develop both Business As Usual (BAU) and adversity management roles and performance measures across all staff</t>
  </si>
  <si>
    <t>Conduct alternative exercise scenarios without some/all of the primary leadership members to ensure depth of capability</t>
  </si>
  <si>
    <t xml:space="preserve">Lack of clear Executive buy-in and sponsorship
</t>
  </si>
  <si>
    <t>Develop a culture of managing problems locally and supporting the team centrally</t>
  </si>
  <si>
    <t>Leaders are not visible and do not 'walk the talk'</t>
  </si>
  <si>
    <t>Consider having a resilience champion to engage executive and establishing a Resilience Steering Committee or Coordination Team to ensure a non-silo approach to resilience</t>
  </si>
  <si>
    <t xml:space="preserve">Leaders are not empowered by the Board to make decisive decisions
</t>
  </si>
  <si>
    <t xml:space="preserve">Establish a timely and consistent process for briefings and develop and disseminating communications and action plans during adverse events </t>
  </si>
  <si>
    <t xml:space="preserve">Complacency - 'it won't happen to us - we will be all right'
</t>
  </si>
  <si>
    <r>
      <rPr>
        <b/>
        <sz val="8"/>
        <color theme="1"/>
        <rFont val="Microsoft Sans Serif"/>
        <family val="2"/>
      </rPr>
      <t xml:space="preserve">1.2 Employee engagement
</t>
    </r>
    <r>
      <rPr>
        <sz val="8"/>
        <color theme="1"/>
        <rFont val="Microsoft Sans Serif"/>
        <family val="2"/>
      </rPr>
      <t>The engagement and involvement of employees who understand the link between their own work, the organisation's resilience, and its long term success; employees are empowered and use their skills to solve problems</t>
    </r>
  </si>
  <si>
    <r>
      <rPr>
        <sz val="8"/>
        <color theme="0"/>
        <rFont val="Wingdings"/>
        <charset val="2"/>
      </rPr>
      <t>þ</t>
    </r>
    <r>
      <rPr>
        <sz val="8"/>
        <color theme="0"/>
        <rFont val="Microsoft Sans Serif"/>
        <family val="2"/>
      </rPr>
      <t xml:space="preserve">  Possible Treatment Action</t>
    </r>
  </si>
  <si>
    <r>
      <rPr>
        <sz val="8"/>
        <color theme="0"/>
        <rFont val="Wingdings"/>
        <charset val="2"/>
      </rPr>
      <t>ý</t>
    </r>
    <r>
      <rPr>
        <sz val="8"/>
        <color theme="0"/>
        <rFont val="Microsoft Sans Serif"/>
        <family val="2"/>
      </rPr>
      <t xml:space="preserve">  Likely Inhibitor</t>
    </r>
  </si>
  <si>
    <t>Use the Organisational Resilience HealthCheck and other tools as appropriate to regularly monitor the level of employee engagement</t>
  </si>
  <si>
    <t>Lack of clearly defined, communicated and shared organisational vision, values, goals and objectives</t>
  </si>
  <si>
    <r>
      <t>Formulate surveys and/or 360</t>
    </r>
    <r>
      <rPr>
        <sz val="8"/>
        <color theme="1"/>
        <rFont val="Vrinda"/>
        <family val="2"/>
      </rPr>
      <t>°</t>
    </r>
    <r>
      <rPr>
        <sz val="8"/>
        <color theme="1"/>
        <rFont val="Microsoft Sans Serif"/>
        <family val="2"/>
      </rPr>
      <t xml:space="preserve"> exercises that leverage employee engagement to identify &amp; resolve problems</t>
    </r>
  </si>
  <si>
    <t xml:space="preserve">Lack of clear management support and sponsorship
</t>
  </si>
  <si>
    <t xml:space="preserve">Leaders are not visible and local management do not 'walk the talk'
</t>
  </si>
  <si>
    <t>Develop methods for rapidly disseminating information to employees &amp; stakeholders about emerging threats, response and recovery operations. E.g. Situation Reports, messaging groups, and Strategic Action Plans that include employees and contractors</t>
  </si>
  <si>
    <t>Lack of defined organisational culture - low employee morale, lack of incentives towards commitment / involvement</t>
  </si>
  <si>
    <t>Consider optimal communications techniques for various demographic sectors e.g. facebook, twitter, sms messaging etc.</t>
  </si>
  <si>
    <t>Build into discussion exercises the requirement for business units to release employees to support another business unit for an extended period</t>
  </si>
  <si>
    <r>
      <t>1.3 Situational awareness</t>
    </r>
    <r>
      <rPr>
        <sz val="8"/>
        <color theme="1"/>
        <rFont val="Microsoft Sans Serif"/>
        <family val="2"/>
      </rPr>
      <t xml:space="preserve">
Employees are encouraged to be vigilant about the organisation, its performance and potential problems; employees are rewarded for sharing good and bad news about the organisation including early warning signals and these are quickly reported to organisational leaders</t>
    </r>
  </si>
  <si>
    <r>
      <t>Conduct employee 360</t>
    </r>
    <r>
      <rPr>
        <sz val="8"/>
        <color theme="1"/>
        <rFont val="Vrinda"/>
        <family val="2"/>
      </rPr>
      <t>°</t>
    </r>
    <r>
      <rPr>
        <sz val="8"/>
        <color theme="1"/>
        <rFont val="Microsoft Sans Serif"/>
        <family val="2"/>
      </rPr>
      <t xml:space="preserve"> surveys and encourage open and honest two way feedback</t>
    </r>
  </si>
  <si>
    <t>Lack of clear management support and sponsorship</t>
  </si>
  <si>
    <t>Establish suitable employee suggestion schemes and protections for those who report bad news</t>
  </si>
  <si>
    <t>Conduct discussion exercises based on future and or stretch scenarios to explore how the organisation would adapt to an event if it occurs</t>
  </si>
  <si>
    <t>Participate in industry and/or national communities of interest on specific risks or hazards</t>
  </si>
  <si>
    <t>Leaders are not visible and local management do not 'walk the talk'</t>
  </si>
  <si>
    <t>Participate in external forums and sector exercises to understand emerging risks and benchmark your strategies against others</t>
  </si>
  <si>
    <t>Conduct frequent risk assessments and horizon scanning to ensure early identification of developing risks</t>
  </si>
  <si>
    <t>Lack of corporate culture - local management blocks 'bad news stories' and discourages employee commitment / involvement</t>
  </si>
  <si>
    <t>Establish a whole of organisation mechanism to review emerging external context and risks, ie..a watch list, red flags</t>
  </si>
  <si>
    <t>Develop a 'red flag' alert and action process for sudden and rapidly developing risks</t>
  </si>
  <si>
    <r>
      <t xml:space="preserve">1.4 Decision making
</t>
    </r>
    <r>
      <rPr>
        <sz val="8"/>
        <color theme="1"/>
        <rFont val="Microsoft Sans Serif"/>
        <family val="2"/>
      </rPr>
      <t>Employees have the appropriate authority to make decisions related to their work and authority is clearly delegated to enable a response; highly skilled employees are involved, or are able to make decisions where their specific knowledge adds significant value, or where their involvement will aid implementation.</t>
    </r>
  </si>
  <si>
    <t xml:space="preserve">Lack of clearly defined, communicated and shared:
- organisational vision and values
- plans, strategies and objectives
- roles and responsibilities, and
- guidance on decision making outside BAU
</t>
  </si>
  <si>
    <t>Develop adversity management structures that can be used for rapid decision making and breaks down any BAU silos.  Structures need to be flexible, malleable and adaptable to the situation</t>
  </si>
  <si>
    <t>Establish systems that allow devolved decision making with centralised objective setting and support coordination</t>
  </si>
  <si>
    <t xml:space="preserve">Leaders are not empowered by the Board to make decisive decisions.
</t>
  </si>
  <si>
    <r>
      <t xml:space="preserve">
1.5 Innovation &amp; creativity
</t>
    </r>
    <r>
      <rPr>
        <sz val="8"/>
        <color theme="1"/>
        <rFont val="Microsoft Sans Serif"/>
        <family val="2"/>
      </rPr>
      <t xml:space="preserve">Employees are encouraged and rewarded for using their knowledge in novel ways to solve new and existing problems, and for utilising innovative and creative approaches to developing solutions.
</t>
    </r>
  </si>
  <si>
    <t>Evaluate and follow through on ideas and make them actions</t>
  </si>
  <si>
    <t>Cost of implementation</t>
  </si>
  <si>
    <t>Conduct adversity management exercises that stretch participants to encourage innovative solutions.
Utilise scenarios where the solution is not known (non routine) and involve varied and significant 
challenges</t>
  </si>
  <si>
    <t xml:space="preserve">Lack of clear management support and sponsorship
</t>
  </si>
  <si>
    <t>Ensure that Post Incident Reviews (including Exercises) are undertaken and Lessons Learnt are incorporated into plans as part of the Continuous Improvement Program</t>
  </si>
  <si>
    <t>Local management solely focused on BAU output and do not encourage employee innovation and suggestions</t>
  </si>
  <si>
    <r>
      <t xml:space="preserve">2. Networks attribute
</t>
    </r>
    <r>
      <rPr>
        <i/>
        <sz val="8"/>
        <color theme="1"/>
        <rFont val="Microsoft Sans Serif"/>
        <family val="2"/>
      </rPr>
      <t xml:space="preserve">The internal and external relationships fostered and developed for the organisation to leverage when needed
</t>
    </r>
    <r>
      <rPr>
        <sz val="8"/>
        <color theme="1"/>
        <rFont val="Microsoft Sans Serif"/>
        <family val="2"/>
      </rPr>
      <t xml:space="preserve">The network attributes include:
</t>
    </r>
    <r>
      <rPr>
        <sz val="8"/>
        <color theme="1"/>
        <rFont val="Wingdings"/>
        <charset val="2"/>
      </rPr>
      <t></t>
    </r>
    <r>
      <rPr>
        <sz val="8"/>
        <color theme="1"/>
        <rFont val="Microsoft Sans Serif"/>
        <family val="2"/>
      </rPr>
      <t xml:space="preserve"> establishment of relationships, mutual aid arrangements and regulatory partnerships
</t>
    </r>
    <r>
      <rPr>
        <sz val="8"/>
        <color theme="1"/>
        <rFont val="Wingdings"/>
        <charset val="2"/>
      </rPr>
      <t></t>
    </r>
    <r>
      <rPr>
        <sz val="8"/>
        <color theme="1"/>
        <rFont val="Microsoft Sans Serif"/>
        <family val="2"/>
      </rPr>
      <t xml:space="preserve"> understanding of an organisation's community interconnectedness and its vulnerabilities across all aspects of supply chains and distribution networks, and
</t>
    </r>
    <r>
      <rPr>
        <sz val="8"/>
        <color theme="1"/>
        <rFont val="Wingdings"/>
        <charset val="2"/>
      </rPr>
      <t></t>
    </r>
    <r>
      <rPr>
        <sz val="8"/>
        <color theme="1"/>
        <rFont val="Microsoft Sans Serif"/>
        <family val="2"/>
      </rPr>
      <t xml:space="preserve"> promoting open communication and mitigation of internal and external silos.</t>
    </r>
    <r>
      <rPr>
        <i/>
        <sz val="8"/>
        <color theme="1"/>
        <rFont val="Microsoft Sans Serif"/>
        <family val="2"/>
      </rPr>
      <t xml:space="preserve">
</t>
    </r>
  </si>
  <si>
    <r>
      <t xml:space="preserve">2.1 Effective partnerships
</t>
    </r>
    <r>
      <rPr>
        <sz val="8"/>
        <color theme="1"/>
        <rFont val="Microsoft Sans Serif"/>
        <family val="2"/>
      </rPr>
      <t>An understanding of the relationships and resources the organisation might need to access from other organisations during challenges or times of adversity, and the necessary preparatory planning and ongoing management to ensure this access.</t>
    </r>
  </si>
  <si>
    <t>Participate in local industry mutual aid groups to find out what support is locally available to you</t>
  </si>
  <si>
    <t>Develop strong trust with regulators in your risk management and adversity management capability.
Engage them in your activities where possible</t>
  </si>
  <si>
    <t>Lack of knowledge/understanding of critical activities, dependencies and interdependencies</t>
  </si>
  <si>
    <t>Actively participate in community emergency planning committees and disaster exercises to gain an understanding of community priorities and approaches to responding to and recovering from disasters.  This will also help your organisation to understand community disaster management arrangements</t>
  </si>
  <si>
    <t>Inability/unwillingness of third party suppliers to confirm redundancy and resilience arrangements, and to commit to participation in joint adversity exercises</t>
  </si>
  <si>
    <t>Encourage staff at all levels in the organisation to be members of community organisations so they understand community thinking and interactions</t>
  </si>
  <si>
    <r>
      <t xml:space="preserve">2.2 Leveraging knowledge
</t>
    </r>
    <r>
      <rPr>
        <sz val="8"/>
        <color theme="1"/>
        <rFont val="Microsoft Sans Serif"/>
        <family val="2"/>
      </rPr>
      <t xml:space="preserve">Knowledge is captured and shared effectively throughout the organisation, with a strong focus on ensuring critical information is always available, with succession planning for key roles, and openness to learning, and drawing on internal and external expertise and lessons learnt when required.
</t>
    </r>
  </si>
  <si>
    <t>Conduct a Post Incident Review/debrief of all significant incidents and keep a register of key learnings on the company internal website</t>
  </si>
  <si>
    <t xml:space="preserve">Lack of clear executive and/or management support and sponsorship
</t>
  </si>
  <si>
    <t>Establish a lessons learnt system to ensure lessons learnt are shared across the organisation and incorporated into plans and strategies as part of a Continuous Improvement Program</t>
  </si>
  <si>
    <t xml:space="preserve">The executive fear of reputational damage/disclosure under potential FOI requests
</t>
  </si>
  <si>
    <t>Share appropriate lessons learnt from incidents with other sector members</t>
  </si>
  <si>
    <t>Limited available resourcing</t>
  </si>
  <si>
    <t>Limited corporate knowledge</t>
  </si>
  <si>
    <t>Time and cost to review and implement</t>
  </si>
  <si>
    <r>
      <t xml:space="preserve">2.3 Breaking silos
</t>
    </r>
    <r>
      <rPr>
        <sz val="8"/>
        <color theme="1"/>
        <rFont val="Microsoft Sans Serif"/>
        <family val="2"/>
      </rPr>
      <t xml:space="preserve">Minimisation of divisive social, cultural and behavioural barriers, which are most often manifested as communication barriers creating disjointed, disconnected and detrimental ways of working 
</t>
    </r>
  </si>
  <si>
    <r>
      <rPr>
        <sz val="8"/>
        <color theme="0"/>
        <rFont val="Wingdings"/>
        <charset val="2"/>
      </rPr>
      <t>ý</t>
    </r>
    <r>
      <rPr>
        <sz val="8"/>
        <color theme="0"/>
        <rFont val="Microsoft Tai Le"/>
        <family val="2"/>
      </rPr>
      <t xml:space="preserve">  Likely Inhibitor</t>
    </r>
  </si>
  <si>
    <t>Politics - lack of shared objectives - different/competing agendas and aspirations</t>
  </si>
  <si>
    <t>Establish a timely and consistent process for briefings and developing and disseminating communications and action plans during BAU, challenges and adverse events</t>
  </si>
  <si>
    <t>Consider optimal communications techniques for various demographic sectors, e.g. facebook, twitter, sms messaging etc</t>
  </si>
  <si>
    <t xml:space="preserve">Leaders are not visible and do not 'walk the talk'
</t>
  </si>
  <si>
    <t xml:space="preserve">Lack of clearly defined, communicated and shared:
- organisational vision and values
- plans, strategies and objectives
- roles, and responsibilities, and 
- guidance on decision making outside BAU
</t>
  </si>
  <si>
    <t>Include contractors and suppliers in adversity simulations</t>
  </si>
  <si>
    <r>
      <t xml:space="preserve">2.4 Internal resources
</t>
    </r>
    <r>
      <rPr>
        <sz val="8"/>
        <color theme="1"/>
        <rFont val="Microsoft Sans Serif"/>
        <family val="2"/>
      </rPr>
      <t>The management and mobilisation of the organisation's resources to ensure its ability to respond to challenges, operate during business as usual, as well as being able to provide the extra capacity required to respond to and recover during times of adversity.</t>
    </r>
  </si>
  <si>
    <t>Politics - lack of shared objectives - difference/competing agendas and aspirations and narrow focus on BAU only</t>
  </si>
  <si>
    <t xml:space="preserve">Funding/time/resourcing constraints
</t>
  </si>
  <si>
    <r>
      <t xml:space="preserve">3.  Change ready attribute
</t>
    </r>
    <r>
      <rPr>
        <i/>
        <sz val="8"/>
        <color theme="1"/>
        <rFont val="Microsoft Sans Serif"/>
        <family val="2"/>
      </rPr>
      <t xml:space="preserve">The planning undertaken, the direction established and effectively communicated, and the culture to enable the organisation to be change ready
</t>
    </r>
    <r>
      <rPr>
        <sz val="8"/>
        <color theme="1"/>
        <rFont val="Microsoft Sans Serif"/>
        <family val="2"/>
      </rPr>
      <t xml:space="preserve">The change ready attributes include promoting:
</t>
    </r>
    <r>
      <rPr>
        <sz val="8"/>
        <color theme="1"/>
        <rFont val="Wingdings"/>
        <charset val="2"/>
      </rPr>
      <t></t>
    </r>
    <r>
      <rPr>
        <sz val="8"/>
        <color theme="1"/>
        <rFont val="Microsoft Sans Serif"/>
        <family val="2"/>
      </rPr>
      <t xml:space="preserve"> a proactive anticipation and preparation for future challenges
</t>
    </r>
    <r>
      <rPr>
        <sz val="8"/>
        <color theme="1"/>
        <rFont val="Wingdings"/>
        <charset val="2"/>
      </rPr>
      <t></t>
    </r>
    <r>
      <rPr>
        <sz val="8"/>
        <color theme="1"/>
        <rFont val="Microsoft Sans Serif"/>
        <family val="2"/>
      </rPr>
      <t xml:space="preserve"> the development of a forewarning of disruption threats and their effects through sourcing a diversity of views, increasing sensitivity and alertness, and understanding social vulnerability
</t>
    </r>
    <r>
      <rPr>
        <sz val="8"/>
        <color theme="1"/>
        <rFont val="Wingdings"/>
        <charset val="2"/>
      </rPr>
      <t></t>
    </r>
    <r>
      <rPr>
        <sz val="8"/>
        <color theme="1"/>
        <rFont val="Microsoft Sans Serif"/>
        <family val="2"/>
      </rPr>
      <t xml:space="preserve"> empowered and broadly embraced organisational and individual self-efficacy, as well as enthusiasm for finding effective solutions to complex challenges
</t>
    </r>
    <r>
      <rPr>
        <sz val="8"/>
        <color theme="1"/>
        <rFont val="Wingdings"/>
        <charset val="2"/>
      </rPr>
      <t></t>
    </r>
    <r>
      <rPr>
        <sz val="8"/>
        <color theme="1"/>
        <rFont val="Microsoft Sans Serif"/>
        <family val="2"/>
      </rPr>
      <t xml:space="preserve"> requisite decision making using both rational and intuitive abilities, and
</t>
    </r>
    <r>
      <rPr>
        <sz val="8"/>
        <color theme="1"/>
        <rFont val="Wingdings"/>
        <charset val="2"/>
      </rPr>
      <t></t>
    </r>
    <r>
      <rPr>
        <sz val="8"/>
        <color theme="1"/>
        <rFont val="Microsoft Sans Serif"/>
        <family val="2"/>
      </rPr>
      <t xml:space="preserve"> critical reflective learning, lesson retention, knowledge sharing and continuous improvement
</t>
    </r>
  </si>
  <si>
    <r>
      <t xml:space="preserve">3.1 Unity of purpose
</t>
    </r>
    <r>
      <rPr>
        <sz val="8"/>
        <color theme="1"/>
        <rFont val="Microsoft Sans Serif"/>
        <family val="2"/>
      </rPr>
      <t>An organisation wide awareness of what the organisation's priorities would be following a challenging or adverse event, clearly defined at the organisation level, as well as an understanding of the organisation's minimum operating requirements.</t>
    </r>
  </si>
  <si>
    <t xml:space="preserve">Lack of clear executive buy in and sponsorship
</t>
  </si>
  <si>
    <t>Ensure exercises and communications to employees highlight corporate vision, values and objectives and reinforce their priorities and sensible application</t>
  </si>
  <si>
    <t>Develop a culture that sees challenge and adversity as an opportunity. Adverse events can be an excellent time to strengthen employee morale and commitment, build self-esteem, improve public image etc.</t>
  </si>
  <si>
    <t xml:space="preserve">Develop a culture that recognises capability not seniority in an emergency
</t>
  </si>
  <si>
    <t>Lack of clearly defined, communicated and shared:
- organisational vision and values
- plans, strategies and objectives
- roles and responsibilities, and
- guidance on decision making outside BAU</t>
  </si>
  <si>
    <t xml:space="preserve">Develop a strategy to boost staff involvement and commitment during times of adversity
</t>
  </si>
  <si>
    <r>
      <t xml:space="preserve">3.2 Proactive posture
</t>
    </r>
    <r>
      <rPr>
        <sz val="8"/>
        <color theme="1"/>
        <rFont val="Microsoft Sans Serif"/>
        <family val="2"/>
      </rPr>
      <t>A strategic and behavioural readiness to identify and respond to early warning signals of change in the organisation's internal and/or external environment before they escalate into an adverse event.</t>
    </r>
  </si>
  <si>
    <r>
      <t xml:space="preserve">  </t>
    </r>
    <r>
      <rPr>
        <sz val="8"/>
        <color theme="0"/>
        <rFont val="Wingdings"/>
        <charset val="2"/>
      </rPr>
      <t>þ</t>
    </r>
    <r>
      <rPr>
        <sz val="8"/>
        <color theme="0"/>
        <rFont val="Microsoft Sans Serif"/>
        <family val="2"/>
      </rPr>
      <t xml:space="preserve">  Possible Treatment Action</t>
    </r>
  </si>
  <si>
    <t>Clear understanding of change and action plan on how to respond (anticipate change &amp; impact)</t>
  </si>
  <si>
    <t>Lack of clear executive buy in and sponsorship</t>
  </si>
  <si>
    <t>Research new technology options and approaches for delivery of critical services.  These can be utilised in response to and recovery from an event</t>
  </si>
  <si>
    <t>Encourage staff to belong to community organisations and understand community networks</t>
  </si>
  <si>
    <t>Silos</t>
  </si>
  <si>
    <t>Poor communication</t>
  </si>
  <si>
    <t>Develop policies and procedures that are principles based not rules based allowing staff to adapt them to make essential decisions</t>
  </si>
  <si>
    <t xml:space="preserve">Lack of engagement with right people/teams
</t>
  </si>
  <si>
    <t>Ensure critical contracts provide scope for effective emergency response</t>
  </si>
  <si>
    <r>
      <t xml:space="preserve">3.3 Planning strategies
</t>
    </r>
    <r>
      <rPr>
        <sz val="8"/>
        <color theme="1"/>
        <rFont val="Microsoft Sans Serif"/>
        <family val="2"/>
      </rPr>
      <t>The development and evaluation of plans, strategies and capabilities to identify and manage vulnerabilities in relation to the business environment and its stakeholders</t>
    </r>
  </si>
  <si>
    <t xml:space="preserve">Lack of clear executive buy in, sponsorship and active participation
</t>
  </si>
  <si>
    <t xml:space="preserve">Lack of change culture / cost to implement
</t>
  </si>
  <si>
    <t xml:space="preserve">Lack of employee motivation &amp; take-up
</t>
  </si>
  <si>
    <t>Identify the required minimum service levels and potential tipping points where your response plans will be inadequate/exceeded by an adverse event's impacts, identify potential alternative solutions</t>
  </si>
  <si>
    <t xml:space="preserve">Key person and employee turnover
</t>
  </si>
  <si>
    <t>Identify tipping points that would change the community's and key stakeholders expectations or attitudes to your organisation</t>
  </si>
  <si>
    <t xml:space="preserve">Executive failure to adapt &amp; understand
</t>
  </si>
  <si>
    <t>Develop and conduct resource based adversity management exercises that stretch existing resource capabilities and require participants to look at new and innovative solutions.  Utilise scenarios where the solution is not known (non routine) and involve varied and significant challenges to the organisation.  Include critical service providers as/where appropriate.</t>
  </si>
  <si>
    <t xml:space="preserve">Not knowing about change until after it's happened
</t>
  </si>
  <si>
    <t>Conduct exercises and scenarios that lead to 'landscape change' where there is no return to the pre event status</t>
  </si>
  <si>
    <t>Ensure the Leadership Team actively participate as part of the exercise rather than only observing or facilitating it</t>
  </si>
  <si>
    <t>Identify the required minimum service levels and potential tipping points where your response plans will be inadequate/exceeded by an adverse event's impacts and potential alternative solutions</t>
  </si>
  <si>
    <t xml:space="preserve">Complacency - 'it won't happen to us - we will be all right'
</t>
  </si>
  <si>
    <t>Develop and conduct resource based adversity management exercises that stretch existing resource capabilities and require participants to look at new and innovative solutions.  Utilise scenarios where the solution is not known (non routine) and involve varied and significant challenges to the Organisation.  Include critical service providers as/where appropriate</t>
  </si>
  <si>
    <t xml:space="preserve">Barrier of distance between different business operational locations
</t>
  </si>
  <si>
    <t>Ensure that Post Incident Reviews (including Exercises) are undertaken and Lessons Learnt are incorporated into plans as part of a Continuous Improvement Program.</t>
  </si>
  <si>
    <t>Establish clear  Leadership Team, roles and objectives</t>
  </si>
  <si>
    <t>Clearly define the roles and responsibilities - including position descriptions and performance agreements</t>
  </si>
  <si>
    <t>Ensure adequate backup for all team roles</t>
  </si>
  <si>
    <t>Ensure  management teams are multidisciplinary.  This ensures diversity or problem solving strategies</t>
  </si>
  <si>
    <t>Don't waste a good a good crisis.  Ensure that Post Incident Reviews (including Exercises) are undertaken and Lessons Learnt are incorporated into plans as part of a Continuous Improvement program.</t>
  </si>
  <si>
    <t>If not already in place, ensure plans address impact and support for employees and families during an adverse event</t>
  </si>
  <si>
    <t>Establish clear  Leadership Team structures, roles and objectives</t>
  </si>
  <si>
    <t>Develop management delegations that allow expanded decision making during times of adversity</t>
  </si>
  <si>
    <t>Map stakeholder vulnerabilities and tipping points where they would fail.  Ensure contracts include relevant Service Level Agreements</t>
  </si>
  <si>
    <t>Build strong networks with sector peers</t>
  </si>
  <si>
    <t xml:space="preserve">Involve critical stakeholders and regulators in adversity management exercises
</t>
  </si>
  <si>
    <t xml:space="preserve">Develop service level and mutual aid arrangements with other organisations in your sector or nearby neighbours to enable rapid extension of your organisations capability.  </t>
  </si>
  <si>
    <t>Implement employee feedback and corporate culture development programme</t>
  </si>
  <si>
    <t>Ensure management teams are multidisciplinary.  This ensures diversity of problem solving strategies</t>
  </si>
  <si>
    <t>Conduct cross team activities including discussion exercise that requires departments to release employees to support another department for an extended period</t>
  </si>
  <si>
    <t>Establish a resilience steering committee to coordinate the organisation's resilience outcomes</t>
  </si>
  <si>
    <t xml:space="preserve">Identify opportunities for and implement job sharing/swap programmes/sabbaticals </t>
  </si>
  <si>
    <t>Cross skilling of employees to better manage unexpected change or adversity</t>
  </si>
  <si>
    <t>Identify employees that belong to volunteer emergency services that may be available during an emergency</t>
  </si>
  <si>
    <t>Map employees home locations so their vulnerability to hazards such as adverse weather is foreseeable.  Encourage employees to ascertain their local child care, school, community and family emergency arrangements (for peace of mind and staff availability) in the event of an emergency</t>
  </si>
  <si>
    <t>Identify key people and ensure appropriate succession planning is in place for them.  Maintain a record of recent retirees/ex-employees (particularly with specialist skills) that may be called upon during challenges and in times of adversity</t>
  </si>
  <si>
    <t>Identify critical infrastructure, assets and other resource requirements and identify their resilience</t>
  </si>
  <si>
    <t>Increased executive and management engagement with the individual departments to understand their business processes, enablers and inhibitors</t>
  </si>
  <si>
    <t>Ensure Management Teams are multidisciplinary ensuring diverse options are created solutions to problems</t>
  </si>
  <si>
    <t>Develop policies and procedures that are flexible to cater for non-routine events</t>
  </si>
  <si>
    <t>Consider what your College would look like if you were starting from scratch.  What new approaches or technologies would you utilise - 'Have a dream'</t>
  </si>
  <si>
    <r>
      <t>3.4 Stress testing plans</t>
    </r>
    <r>
      <rPr>
        <sz val="8"/>
        <color theme="1"/>
        <rFont val="Microsoft Sans Serif"/>
        <family val="2"/>
      </rPr>
      <t xml:space="preserve">
The participation of the leadership and employees in simulations or scenarios designed to practice response strategies and arrangements to validate plans and capabilities, and demonstrate the advantages of agility and flexibility</t>
    </r>
  </si>
  <si>
    <t>Conduct workshops to try and identify potential threats and risks to the College objectives and explore the impacts of possible Black Swan events</t>
  </si>
  <si>
    <t>Identify all critical processes, their dependencies and interdependencies, impacts of College disruption and any potential single points of failure in the processes, infrastructure, people, assets, ITC, data sets etc.</t>
  </si>
  <si>
    <t>Identify all critical processes, their dependencies and interdependencies, impacts of College disruption and any potential single points of failure in the processes, infrastructure, people, assets, ITC, data sets etc</t>
  </si>
  <si>
    <r>
      <rPr>
        <b/>
        <sz val="10"/>
        <color theme="0"/>
        <rFont val="Microsoft Sans Serif"/>
        <family val="2"/>
      </rPr>
      <t xml:space="preserve">
Theoretical Framework</t>
    </r>
    <r>
      <rPr>
        <b/>
        <sz val="8"/>
        <color theme="0"/>
        <rFont val="Microsoft Sans Serif"/>
        <family val="2"/>
      </rPr>
      <t xml:space="preserve">
Organisational Resilience </t>
    </r>
    <r>
      <rPr>
        <sz val="8"/>
        <color theme="0"/>
        <rFont val="Microsoft Sans Serif"/>
        <family val="2"/>
      </rPr>
      <t xml:space="preserve">consists of three interdependent attributes that build business as usual effectiveness as well as robust and agile response and recovery capability.
</t>
    </r>
    <r>
      <rPr>
        <b/>
        <sz val="8"/>
        <color theme="0"/>
        <rFont val="Microsoft Sans Serif"/>
        <family val="2"/>
      </rPr>
      <t xml:space="preserve">
</t>
    </r>
  </si>
  <si>
    <r>
      <rPr>
        <b/>
        <sz val="8"/>
        <rFont val="Microsoft Sans Serif"/>
        <family val="2"/>
      </rPr>
      <t xml:space="preserve">
Leadership and culture attribute
</t>
    </r>
    <r>
      <rPr>
        <sz val="8"/>
        <rFont val="Microsoft Sans Serif"/>
        <family val="2"/>
      </rPr>
      <t xml:space="preserve">The adaptive capacity of the organisation created by its leadership and culture, identified by the following indicators:
</t>
    </r>
    <r>
      <rPr>
        <sz val="8"/>
        <rFont val="Wingdings"/>
        <charset val="2"/>
      </rPr>
      <t></t>
    </r>
    <r>
      <rPr>
        <sz val="8"/>
        <rFont val="Microsoft Sans Serif"/>
        <family val="2"/>
      </rPr>
      <t xml:space="preserve"> Leadership
</t>
    </r>
    <r>
      <rPr>
        <sz val="8"/>
        <rFont val="Wingdings"/>
        <charset val="2"/>
      </rPr>
      <t></t>
    </r>
    <r>
      <rPr>
        <sz val="8"/>
        <rFont val="Microsoft Sans Serif"/>
        <family val="2"/>
      </rPr>
      <t xml:space="preserve"> Employee engagement
</t>
    </r>
    <r>
      <rPr>
        <sz val="8"/>
        <rFont val="Wingdings"/>
        <charset val="2"/>
      </rPr>
      <t></t>
    </r>
    <r>
      <rPr>
        <sz val="8"/>
        <rFont val="Microsoft Sans Serif"/>
        <family val="2"/>
      </rPr>
      <t xml:space="preserve"> Situation awareness
</t>
    </r>
    <r>
      <rPr>
        <sz val="8"/>
        <rFont val="Wingdings"/>
        <charset val="2"/>
      </rPr>
      <t></t>
    </r>
    <r>
      <rPr>
        <sz val="8"/>
        <rFont val="Microsoft Sans Serif"/>
        <family val="2"/>
      </rPr>
      <t xml:space="preserve"> Decision making
</t>
    </r>
    <r>
      <rPr>
        <sz val="8"/>
        <rFont val="Wingdings"/>
        <charset val="2"/>
      </rPr>
      <t></t>
    </r>
    <r>
      <rPr>
        <sz val="8"/>
        <rFont val="Microsoft Sans Serif"/>
        <family val="2"/>
      </rPr>
      <t xml:space="preserve"> Innovation and creativity</t>
    </r>
  </si>
  <si>
    <r>
      <rPr>
        <b/>
        <sz val="8"/>
        <color theme="1"/>
        <rFont val="Microsoft Sans Serif"/>
        <family val="2"/>
      </rPr>
      <t xml:space="preserve">
Networks and partnerships attribute
</t>
    </r>
    <r>
      <rPr>
        <sz val="8"/>
        <color theme="1"/>
        <rFont val="Microsoft Sans Serif"/>
        <family val="2"/>
      </rPr>
      <t xml:space="preserve">The internal and external relationships fostered and developed for the organisation to leverage when needed; identified by the following indicators:
</t>
    </r>
    <r>
      <rPr>
        <sz val="8"/>
        <color theme="1"/>
        <rFont val="Wingdings"/>
        <charset val="2"/>
      </rPr>
      <t></t>
    </r>
    <r>
      <rPr>
        <sz val="8"/>
        <color theme="1"/>
        <rFont val="Microsoft Sans Serif"/>
        <family val="2"/>
      </rPr>
      <t xml:space="preserve"> Effective partnerships
</t>
    </r>
    <r>
      <rPr>
        <sz val="8"/>
        <color theme="1"/>
        <rFont val="Wingdings"/>
        <charset val="2"/>
      </rPr>
      <t></t>
    </r>
    <r>
      <rPr>
        <sz val="8"/>
        <color theme="1"/>
        <rFont val="Microsoft Sans Serif"/>
        <family val="2"/>
      </rPr>
      <t xml:space="preserve"> Leveraging knowledge
</t>
    </r>
    <r>
      <rPr>
        <sz val="8"/>
        <color theme="1"/>
        <rFont val="Wingdings"/>
        <charset val="2"/>
      </rPr>
      <t></t>
    </r>
    <r>
      <rPr>
        <sz val="8"/>
        <color theme="1"/>
        <rFont val="Microsoft Sans Serif"/>
        <family val="2"/>
      </rPr>
      <t xml:space="preserve"> Breaking silos
</t>
    </r>
    <r>
      <rPr>
        <sz val="8"/>
        <color theme="1"/>
        <rFont val="Wingdings"/>
        <charset val="2"/>
      </rPr>
      <t></t>
    </r>
    <r>
      <rPr>
        <sz val="8"/>
        <color theme="1"/>
        <rFont val="Microsoft Sans Serif"/>
        <family val="2"/>
      </rPr>
      <t xml:space="preserve"> Internal resources</t>
    </r>
  </si>
  <si>
    <r>
      <t xml:space="preserve">
Change ready attribute</t>
    </r>
    <r>
      <rPr>
        <sz val="8"/>
        <color theme="1"/>
        <rFont val="Microsoft Sans Serif"/>
        <family val="2"/>
      </rPr>
      <t xml:space="preserve">
The planning undertaken and direction established to enable the organisation to be change ready; identified by the following indicators:
</t>
    </r>
    <r>
      <rPr>
        <sz val="8"/>
        <color theme="1"/>
        <rFont val="Wingdings"/>
        <charset val="2"/>
      </rPr>
      <t></t>
    </r>
    <r>
      <rPr>
        <sz val="8"/>
        <color theme="1"/>
        <rFont val="Microsoft Sans Serif"/>
        <family val="2"/>
      </rPr>
      <t xml:space="preserve"> Unity of purpose
</t>
    </r>
    <r>
      <rPr>
        <sz val="8"/>
        <color theme="1"/>
        <rFont val="Wingdings"/>
        <charset val="2"/>
      </rPr>
      <t></t>
    </r>
    <r>
      <rPr>
        <sz val="8"/>
        <color theme="1"/>
        <rFont val="Microsoft Sans Serif"/>
        <family val="2"/>
      </rPr>
      <t xml:space="preserve"> Proactive posture
</t>
    </r>
    <r>
      <rPr>
        <sz val="8"/>
        <color theme="1"/>
        <rFont val="Wingdings"/>
        <charset val="2"/>
      </rPr>
      <t></t>
    </r>
    <r>
      <rPr>
        <sz val="8"/>
        <color theme="1"/>
        <rFont val="Microsoft Sans Serif"/>
        <family val="2"/>
      </rPr>
      <t xml:space="preserve"> Planning strategies
</t>
    </r>
    <r>
      <rPr>
        <sz val="8"/>
        <color theme="1"/>
        <rFont val="Wingdings"/>
        <charset val="2"/>
      </rPr>
      <t></t>
    </r>
    <r>
      <rPr>
        <sz val="8"/>
        <color theme="1"/>
        <rFont val="Microsoft Sans Serif"/>
        <family val="2"/>
      </rPr>
      <t xml:space="preserve"> Stress testing plans
</t>
    </r>
  </si>
  <si>
    <t>Instructions</t>
  </si>
  <si>
    <t>The HealthCheck is intended as a general guide only.  Use of this tool does not constitute external assurance of the organisation's resilience capability nor does it constitute compliance with any benchmark.  The reliability of any assessment or evaluation based on this tool's content is a matter for the independent judgement of users.  Users should seek professional advice as to their specific risks and needs.</t>
  </si>
  <si>
    <r>
      <t xml:space="preserve">How healthy is your organisation?  Does it regularly monitor its own progress to build on strengths and address weaknesses?  What are its vital functions and is it resilient enough to not only bounce back, but bounce forward after a major disruption?
The </t>
    </r>
    <r>
      <rPr>
        <b/>
        <sz val="11"/>
        <color theme="1"/>
        <rFont val="Microsoft Sans Serif"/>
        <family val="2"/>
      </rPr>
      <t xml:space="preserve">Organisational Resilience HealthCheck </t>
    </r>
    <r>
      <rPr>
        <sz val="11"/>
        <color theme="1"/>
        <rFont val="Microsoft Sans Serif"/>
        <family val="2"/>
      </rPr>
      <t xml:space="preserve">is a free appraisal applied across various areas of your organisation.  From risk managers to human resource officers, from team leaders to senior executives, the HealthCheck can assist you and your team develop a shared understanding of your organisation's progress towards resilience, and identify possible treatment actions and inhibitors
The </t>
    </r>
    <r>
      <rPr>
        <b/>
        <sz val="11"/>
        <color theme="1"/>
        <rFont val="Microsoft Sans Serif"/>
        <family val="2"/>
      </rPr>
      <t xml:space="preserve">HealthCheck </t>
    </r>
    <r>
      <rPr>
        <sz val="11"/>
        <color theme="1"/>
        <rFont val="Microsoft Sans Serif"/>
        <family val="2"/>
      </rPr>
      <t>will ask you to rate your organisation according to a set of low and high level descriptors for 13 resilience indicators.  These indicators are grouped under three overarching resilience attributes:</t>
    </r>
  </si>
  <si>
    <r>
      <t xml:space="preserve">The </t>
    </r>
    <r>
      <rPr>
        <b/>
        <sz val="11"/>
        <color theme="1"/>
        <rFont val="Microsoft Sans Serif"/>
        <family val="2"/>
      </rPr>
      <t xml:space="preserve">HealthCheck </t>
    </r>
    <r>
      <rPr>
        <sz val="11"/>
        <color theme="1"/>
        <rFont val="Microsoft Sans Serif"/>
        <family val="2"/>
      </rPr>
      <t xml:space="preserve">can be completed by an individual or group.  Respondents may find it useful to complete the </t>
    </r>
    <r>
      <rPr>
        <b/>
        <sz val="11"/>
        <color theme="1"/>
        <rFont val="Microsoft Sans Serif"/>
        <family val="2"/>
      </rPr>
      <t xml:space="preserve">HealthCheck </t>
    </r>
    <r>
      <rPr>
        <sz val="11"/>
        <color theme="1"/>
        <rFont val="Microsoft Sans Serif"/>
        <family val="2"/>
      </rPr>
      <t xml:space="preserve">in a workshop environment when assessing resilience attributes and identifying opportunities to improve resilience capability.  Responding to the indicators will take approximately 15 minutes and requires a basic awareness of your organisation's strengths and weaknesses.  How long it takes to consider the results and develop a set of treatment strategies is dependent upon the user.
</t>
    </r>
    <r>
      <rPr>
        <b/>
        <sz val="11"/>
        <color theme="1"/>
        <rFont val="Microsoft Sans Serif"/>
        <family val="2"/>
      </rPr>
      <t xml:space="preserve">Key terms of HealthCheck
Adversity: </t>
    </r>
    <r>
      <rPr>
        <sz val="11"/>
        <color theme="1"/>
        <rFont val="Microsoft Sans Serif"/>
        <family val="2"/>
      </rPr>
      <t xml:space="preserve">Consider an 'adverse event' to mean any non-routine disruption which causes significant impact to your organisation and affects its ability to respond and recover.
</t>
    </r>
    <r>
      <rPr>
        <b/>
        <sz val="11"/>
        <color theme="1"/>
        <rFont val="Microsoft Sans Serif"/>
        <family val="2"/>
      </rPr>
      <t xml:space="preserve">Challenge: </t>
    </r>
    <r>
      <rPr>
        <sz val="11"/>
        <color theme="1"/>
        <rFont val="Microsoft Sans Serif"/>
        <family val="2"/>
      </rPr>
      <t xml:space="preserve">This signifies an event that requires your organisation to step outside business-as-usual to respond and adapt to prevailing conditions.  It could be a favourable event - such as a significant business opportunity - or an unfavourable event.
</t>
    </r>
    <r>
      <rPr>
        <b/>
        <sz val="11"/>
        <color theme="1"/>
        <rFont val="Microsoft Sans Serif"/>
        <family val="2"/>
      </rPr>
      <t xml:space="preserve">Organisation: </t>
    </r>
    <r>
      <rPr>
        <sz val="11"/>
        <color theme="1"/>
        <rFont val="Microsoft Sans Serif"/>
        <family val="2"/>
      </rPr>
      <t>You can choose to rate your organisation in HealthCheck as a whole entity regardless of its size, or consider references to 'organisation' as a specific division within an organisation.</t>
    </r>
    <r>
      <rPr>
        <b/>
        <sz val="11"/>
        <color theme="1"/>
        <rFont val="Microsoft Sans Serif"/>
        <family val="2"/>
      </rPr>
      <t xml:space="preserve">
</t>
    </r>
  </si>
  <si>
    <r>
      <t xml:space="preserve">Answers
</t>
    </r>
    <r>
      <rPr>
        <sz val="11"/>
        <color theme="1"/>
        <rFont val="Microsoft Sans Serif"/>
        <family val="2"/>
      </rPr>
      <t xml:space="preserve">Open the </t>
    </r>
    <r>
      <rPr>
        <b/>
        <sz val="11"/>
        <color theme="1"/>
        <rFont val="Microsoft Sans Serif"/>
        <family val="2"/>
      </rPr>
      <t>Indicators</t>
    </r>
    <r>
      <rPr>
        <sz val="11"/>
        <color theme="1"/>
        <rFont val="Microsoft Sans Serif"/>
        <family val="2"/>
      </rPr>
      <t xml:space="preserve"> and enter a number from 1 (low) to 4 (high) that you feel best represents your organisation.  The </t>
    </r>
    <r>
      <rPr>
        <b/>
        <sz val="11"/>
        <color theme="1"/>
        <rFont val="Microsoft Sans Serif"/>
        <family val="2"/>
      </rPr>
      <t>HealthCheck</t>
    </r>
    <r>
      <rPr>
        <sz val="11"/>
        <color theme="1"/>
        <rFont val="Microsoft Sans Serif"/>
        <family val="2"/>
      </rPr>
      <t xml:space="preserve"> will automatically calculate your combined rating for each indicator and generate results in the form of a spider graph.</t>
    </r>
    <r>
      <rPr>
        <b/>
        <sz val="11"/>
        <color theme="1"/>
        <rFont val="Microsoft Sans Serif"/>
        <family val="2"/>
      </rPr>
      <t xml:space="preserve">
</t>
    </r>
  </si>
  <si>
    <r>
      <t xml:space="preserve">Answers
</t>
    </r>
    <r>
      <rPr>
        <sz val="11"/>
        <color theme="1"/>
        <rFont val="Microsoft Sans Serif"/>
        <family val="2"/>
      </rPr>
      <t xml:space="preserve">Explain your rationale for each rating by separately documenting examples where your organisation does and does not demonstrate each of the indicators.
Consider the </t>
    </r>
    <r>
      <rPr>
        <b/>
        <sz val="11"/>
        <color theme="1"/>
        <rFont val="Microsoft Sans Serif"/>
        <family val="2"/>
      </rPr>
      <t>Results</t>
    </r>
    <r>
      <rPr>
        <sz val="11"/>
        <color theme="1"/>
        <rFont val="Microsoft Sans Serif"/>
        <family val="2"/>
      </rPr>
      <t xml:space="preserve"> of each respondent. Explore how and why they vary.</t>
    </r>
  </si>
  <si>
    <r>
      <t xml:space="preserve">Brainstorm
</t>
    </r>
    <r>
      <rPr>
        <sz val="11"/>
        <color theme="1"/>
        <rFont val="Microsoft Sans Serif"/>
        <family val="2"/>
      </rPr>
      <t xml:space="preserve">Using the </t>
    </r>
    <r>
      <rPr>
        <b/>
        <sz val="11"/>
        <color theme="1"/>
        <rFont val="Microsoft Sans Serif"/>
        <family val="2"/>
      </rPr>
      <t>Treatments</t>
    </r>
    <r>
      <rPr>
        <sz val="11"/>
        <color theme="1"/>
        <rFont val="Microsoft Sans Serif"/>
        <family val="2"/>
      </rPr>
      <t>, reflect on the rationale of each respondent articulated in Step 2, and brainstorm a set of potential treatment actions (and likely inhibitors) to strengthen the resilience of your organisation.</t>
    </r>
  </si>
  <si>
    <t>Evidence / rational for rating</t>
  </si>
  <si>
    <t>Possible treatment actions</t>
  </si>
  <si>
    <r>
      <t xml:space="preserve">Briefly describe some examples where your organisation </t>
    </r>
    <r>
      <rPr>
        <b/>
        <u/>
        <sz val="11"/>
        <rFont val="Cambria"/>
        <family val="1"/>
      </rPr>
      <t>does</t>
    </r>
    <r>
      <rPr>
        <b/>
        <sz val="11"/>
        <rFont val="Cambria"/>
        <family val="2"/>
      </rPr>
      <t xml:space="preserve"> demonstrate each of the indicators</t>
    </r>
  </si>
  <si>
    <r>
      <t xml:space="preserve">Briefly describe some examples where your organisation </t>
    </r>
    <r>
      <rPr>
        <b/>
        <u/>
        <sz val="10"/>
        <rFont val="Verdana"/>
        <family val="2"/>
      </rPr>
      <t xml:space="preserve">does not </t>
    </r>
    <r>
      <rPr>
        <b/>
        <sz val="10"/>
        <rFont val="Verdana"/>
        <family val="2"/>
      </rPr>
      <t>demonstrate each of the indicators</t>
    </r>
  </si>
  <si>
    <t>With the assistance of the Treatments &amp; Inhibitors, briefly describe how you can make your organisation more adept at each indicator.</t>
  </si>
  <si>
    <t>Does demonstrate</t>
  </si>
  <si>
    <t>Does not demonstrate</t>
  </si>
  <si>
    <t>Possible treatment action</t>
  </si>
  <si>
    <t>Likely inhibitor</t>
  </si>
  <si>
    <t>Your Rating</t>
  </si>
  <si>
    <t>Subsidiary</t>
  </si>
  <si>
    <t xml:space="preserve">This asset has been created as part of the FE Strategic Leadership Programme, funded by ETF / DfE, delivered at Oxford Said Business School …. </t>
  </si>
  <si>
    <t>This work undertaken by 5 College Principals, with tutorial support from Prof Sue Dopson, whose support we gratefully acknowledge.</t>
  </si>
  <si>
    <t>I WILL PUT SOME PROPER WORDING AROUND THIS BEFORE WE FINALISE THE ASSET</t>
  </si>
  <si>
    <t>Intro to resilience:  plenty of research of how individuals bounce back from adversity - but less on what makes organisations resilient.  Given the accelerating pace of change in the sector, and the increasing pressure on the students we serve, this is a good time to consider how Colleges can demonstrate agility and resilience in "bouncing foward" after shocks</t>
  </si>
  <si>
    <t xml:space="preserve">This asset is substantially based on an assessment tool developed by the Australian Government.  Link.  We have made some limited modifications to this toolkit to make it more reflective of a FE context, but acknowledge the substantial debt we owe to the original authors.  [any errors our own / disclaimer etc ]  </t>
  </si>
  <si>
    <t>All College</t>
  </si>
  <si>
    <t>SMT</t>
  </si>
  <si>
    <t>HODs</t>
  </si>
  <si>
    <t>HOFs</t>
  </si>
  <si>
    <t>SSM</t>
  </si>
  <si>
    <t>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</si>
</sst>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7">
    <font>
      <sz val="11"/>
      <color theme="1"/>
      <name val="Calibri"/>
      <family val="2"/>
      <scheme val="minor"/>
    </font>
    <font>
      <b/>
      <sz val="14"/>
      <color indexed="8"/>
      <name val="Verdana"/>
      <family val="2"/>
    </font>
    <font>
      <sz val="10"/>
      <name val="Verdana"/>
      <family val="2"/>
    </font>
    <font>
      <b/>
      <sz val="18"/>
      <name val="Calibri Light"/>
      <family val="2"/>
      <scheme val="major"/>
    </font>
    <font>
      <b/>
      <sz val="14"/>
      <color indexed="8"/>
      <name val="Calibri Light"/>
      <family val="2"/>
      <scheme val="major"/>
    </font>
    <font>
      <b/>
      <sz val="16"/>
      <color theme="0"/>
      <name val="Calibri Light"/>
      <family val="2"/>
      <scheme val="major"/>
    </font>
    <font>
      <b/>
      <sz val="16"/>
      <color theme="0"/>
      <name val="Calibri Light"/>
      <family val="1"/>
      <scheme val="major"/>
    </font>
    <font>
      <b/>
      <sz val="12"/>
      <color theme="0"/>
      <name val="Calibri Light"/>
      <family val="2"/>
      <scheme val="major"/>
    </font>
    <font>
      <sz val="16"/>
      <name val="Verdana"/>
      <family val="2"/>
    </font>
    <font>
      <b/>
      <sz val="10"/>
      <name val="Calibri Light"/>
      <family val="2"/>
      <scheme val="major"/>
    </font>
    <font>
      <sz val="20"/>
      <name val="Tahoma"/>
      <family val="2"/>
    </font>
    <font>
      <sz val="12"/>
      <color rgb="FF0B6B7B"/>
      <name val="Tahoma"/>
      <family val="2"/>
    </font>
    <font>
      <sz val="12"/>
      <name val="Arial"/>
      <family val="2"/>
    </font>
    <font>
      <sz val="10"/>
      <name val="Arial"/>
      <family val="2"/>
    </font>
    <font>
      <sz val="10"/>
      <color theme="0"/>
      <name val="Arial"/>
      <family val="2"/>
    </font>
    <font>
      <b/>
      <sz val="14"/>
      <name val="Verdana"/>
      <family val="2"/>
    </font>
    <font>
      <b/>
      <sz val="14"/>
      <color theme="0"/>
      <name val="Verdana"/>
      <family val="2"/>
    </font>
    <font>
      <sz val="8"/>
      <color rgb="FF0B6B7B"/>
      <name val="Tahoma"/>
      <family val="2"/>
    </font>
    <font>
      <sz val="8"/>
      <name val="Arial"/>
      <family val="2"/>
    </font>
    <font>
      <sz val="8"/>
      <color theme="1"/>
      <name val="Calibri"/>
      <family val="2"/>
      <scheme val="minor"/>
    </font>
    <font>
      <sz val="8"/>
      <color theme="0"/>
      <name val="Arial"/>
      <family val="2"/>
    </font>
    <font>
      <b/>
      <sz val="8"/>
      <color rgb="FF0B6B7B"/>
      <name val="Tahoma"/>
      <family val="2"/>
    </font>
    <font>
      <sz val="16"/>
      <color theme="1"/>
      <name val="Calibri"/>
      <family val="2"/>
      <scheme val="minor"/>
    </font>
    <font>
      <sz val="12"/>
      <name val="Verdana"/>
      <family val="2"/>
    </font>
    <font>
      <b/>
      <sz val="10"/>
      <name val="Verdana"/>
      <family val="2"/>
    </font>
    <font>
      <b/>
      <sz val="12"/>
      <color theme="0"/>
      <name val="Calibri Light"/>
      <family val="1"/>
      <scheme val="major"/>
    </font>
    <font>
      <sz val="12"/>
      <name val="Calibri Light"/>
      <family val="1"/>
      <scheme val="major"/>
    </font>
    <font>
      <sz val="14"/>
      <color theme="1"/>
      <name val="Calibri"/>
      <family val="2"/>
      <scheme val="minor"/>
    </font>
    <font>
      <sz val="11"/>
      <color theme="1"/>
      <name val="Calibri"/>
      <family val="2"/>
      <scheme val="minor"/>
    </font>
    <font>
      <sz val="12"/>
      <name val="Tahoma"/>
      <family val="2"/>
    </font>
    <font>
      <b/>
      <sz val="12"/>
      <name val="Tahoma"/>
      <family val="2"/>
    </font>
    <font>
      <b/>
      <sz val="10"/>
      <color theme="0"/>
      <name val="Tahoma"/>
      <family val="2"/>
    </font>
    <font>
      <b/>
      <sz val="10"/>
      <color rgb="FF0B6B7B"/>
      <name val="Calibri Light"/>
      <family val="2"/>
      <scheme val="major"/>
    </font>
    <font>
      <b/>
      <sz val="10"/>
      <color rgb="FF393939"/>
      <name val="Arial"/>
      <family val="2"/>
    </font>
    <font>
      <b/>
      <sz val="10"/>
      <name val="Arial"/>
      <family val="2"/>
    </font>
    <font>
      <b/>
      <sz val="10"/>
      <color theme="0"/>
      <name val="Calibri Light"/>
      <family val="2"/>
      <scheme val="major"/>
    </font>
    <font>
      <b/>
      <sz val="10"/>
      <color theme="0"/>
      <name val="Arial"/>
      <family val="2"/>
    </font>
    <font>
      <b/>
      <sz val="12"/>
      <name val="Arial"/>
      <family val="2"/>
    </font>
    <font>
      <sz val="11"/>
      <color theme="0"/>
      <name val="Calibri"/>
      <family val="2"/>
      <scheme val="minor"/>
    </font>
    <font>
      <sz val="9"/>
      <color theme="1"/>
      <name val="Microsoft Sans Serif"/>
      <family val="2"/>
    </font>
    <font>
      <b/>
      <sz val="9"/>
      <color theme="1"/>
      <name val="Microsoft Sans Serif"/>
      <family val="2"/>
    </font>
    <font>
      <i/>
      <sz val="9"/>
      <color theme="1"/>
      <name val="Microsoft Sans Serif"/>
      <family val="2"/>
    </font>
    <font>
      <i/>
      <sz val="10"/>
      <color theme="1"/>
      <name val="Calibri"/>
      <family val="2"/>
      <scheme val="minor"/>
    </font>
    <font>
      <sz val="9"/>
      <color theme="1"/>
      <name val="Wingdings"/>
      <charset val="2"/>
    </font>
    <font>
      <sz val="9"/>
      <color theme="1"/>
      <name val="Calibri"/>
      <family val="2"/>
      <scheme val="minor"/>
    </font>
    <font>
      <sz val="9"/>
      <color theme="0"/>
      <name val="Microsoft Sans Serif"/>
      <family val="2"/>
    </font>
    <font>
      <sz val="9"/>
      <color theme="0"/>
      <name val="Wingdings"/>
      <charset val="2"/>
    </font>
    <font>
      <sz val="11"/>
      <color theme="0"/>
      <name val="Calibri"/>
      <family val="2"/>
    </font>
    <font>
      <sz val="11"/>
      <color theme="0"/>
      <name val="Wingdings"/>
      <charset val="2"/>
    </font>
    <font>
      <sz val="8"/>
      <color theme="1"/>
      <name val="Microsoft Sans Serif"/>
      <family val="2"/>
    </font>
    <font>
      <b/>
      <sz val="8"/>
      <color theme="1"/>
      <name val="Microsoft Sans Serif"/>
      <family val="2"/>
    </font>
    <font>
      <sz val="8"/>
      <color theme="0"/>
      <name val="Microsoft Sans Serif"/>
      <family val="2"/>
    </font>
    <font>
      <sz val="8"/>
      <color theme="0"/>
      <name val="Wingdings"/>
      <charset val="2"/>
    </font>
    <font>
      <sz val="8"/>
      <color theme="1"/>
      <name val="Vrinda"/>
      <family val="2"/>
    </font>
    <font>
      <i/>
      <sz val="8"/>
      <color theme="1"/>
      <name val="Microsoft Sans Serif"/>
      <family val="2"/>
    </font>
    <font>
      <sz val="8"/>
      <color theme="1"/>
      <name val="Wingdings"/>
      <charset val="2"/>
    </font>
    <font>
      <sz val="8"/>
      <color theme="0"/>
      <name val="Microsoft Tai Le"/>
      <family val="2"/>
    </font>
    <font>
      <b/>
      <sz val="12"/>
      <color theme="1"/>
      <name val="Microsoft Sans Serif"/>
      <family val="2"/>
    </font>
    <font>
      <b/>
      <sz val="11"/>
      <color theme="1"/>
      <name val="Microsoft Sans Serif"/>
      <family val="2"/>
    </font>
    <font>
      <sz val="11"/>
      <color rgb="FFFF0000"/>
      <name val="Calibri"/>
      <family val="2"/>
      <scheme val="minor"/>
    </font>
    <font>
      <b/>
      <sz val="11"/>
      <color theme="1"/>
      <name val="Calibri"/>
      <family val="2"/>
      <scheme val="minor"/>
    </font>
    <font>
      <b/>
      <sz val="8"/>
      <color theme="0"/>
      <name val="Microsoft Sans Serif"/>
      <family val="2"/>
    </font>
    <font>
      <b/>
      <sz val="10"/>
      <color theme="0"/>
      <name val="Microsoft Sans Serif"/>
      <family val="2"/>
    </font>
    <font>
      <sz val="8"/>
      <name val="Microsoft Sans Serif"/>
      <family val="2"/>
    </font>
    <font>
      <b/>
      <sz val="8"/>
      <name val="Microsoft Sans Serif"/>
      <family val="2"/>
    </font>
    <font>
      <sz val="8"/>
      <name val="Wingdings"/>
      <charset val="2"/>
    </font>
    <font>
      <sz val="11"/>
      <color theme="1"/>
      <name val="Microsoft Sans Serif"/>
      <family val="2"/>
    </font>
    <font>
      <sz val="11"/>
      <color theme="0"/>
      <name val="Microsoft Sans Serif"/>
      <family val="2"/>
    </font>
    <font>
      <b/>
      <sz val="11"/>
      <name val="Calibri Light"/>
      <family val="2"/>
      <scheme val="major"/>
    </font>
    <font>
      <b/>
      <u/>
      <sz val="11"/>
      <name val="Cambria"/>
      <family val="1"/>
    </font>
    <font>
      <b/>
      <sz val="11"/>
      <name val="Cambria"/>
      <family val="2"/>
    </font>
    <font>
      <b/>
      <u/>
      <sz val="10"/>
      <name val="Verdana"/>
      <family val="2"/>
    </font>
    <font>
      <b/>
      <sz val="10"/>
      <name val="Tahoma"/>
      <family val="2"/>
    </font>
    <font>
      <b/>
      <sz val="14"/>
      <color indexed="8"/>
      <name val="Arial"/>
      <family val="2"/>
    </font>
    <font>
      <b/>
      <sz val="14"/>
      <name val="Arial"/>
      <family val="2"/>
    </font>
    <font>
      <b/>
      <sz val="14"/>
      <color theme="0"/>
      <name val="Arial"/>
      <family val="2"/>
    </font>
    <font>
      <sz val="14"/>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157C8D"/>
        <bgColor indexed="64"/>
      </patternFill>
    </fill>
    <fill>
      <patternFill patternType="solid">
        <fgColor rgb="FF147C8D"/>
        <bgColor indexed="64"/>
      </patternFill>
    </fill>
    <fill>
      <patternFill patternType="solid">
        <fgColor rgb="FFF2F2F2"/>
        <bgColor indexed="64"/>
      </patternFill>
    </fill>
    <fill>
      <patternFill patternType="solid">
        <fgColor rgb="FFFF0000"/>
        <bgColor indexed="64"/>
      </patternFill>
    </fill>
    <fill>
      <patternFill patternType="solid">
        <fgColor rgb="FFFDC176"/>
        <bgColor indexed="64"/>
      </patternFill>
    </fill>
    <fill>
      <patternFill patternType="solid">
        <fgColor rgb="FFFF6E69"/>
        <bgColor indexed="64"/>
      </patternFill>
    </fill>
    <fill>
      <patternFill patternType="solid">
        <fgColor rgb="FFFFFF99"/>
        <bgColor rgb="FF000000"/>
      </patternFill>
    </fill>
    <fill>
      <patternFill patternType="solid">
        <fgColor rgb="FFA9D08E"/>
        <bgColor rgb="FF000000"/>
      </patternFill>
    </fill>
    <fill>
      <patternFill patternType="solid">
        <fgColor theme="0" tint="-4.9989318521683403E-2"/>
        <bgColor indexed="64"/>
      </patternFill>
    </fill>
    <fill>
      <patternFill patternType="solid">
        <fgColor theme="9"/>
        <bgColor indexed="64"/>
      </patternFill>
    </fill>
    <fill>
      <patternFill patternType="solid">
        <fgColor theme="8"/>
        <bgColor indexed="64"/>
      </patternFill>
    </fill>
    <fill>
      <patternFill patternType="solid">
        <fgColor theme="2" tint="-0.89999084444715716"/>
        <bgColor indexed="64"/>
      </patternFill>
    </fill>
    <fill>
      <patternFill patternType="solid">
        <fgColor rgb="FFE5E5E5"/>
        <bgColor indexed="64"/>
      </patternFill>
    </fill>
    <fill>
      <patternFill patternType="solid">
        <fgColor rgb="FFD97908"/>
        <bgColor indexed="64"/>
      </patternFill>
    </fill>
    <fill>
      <patternFill patternType="solid">
        <fgColor theme="4"/>
        <bgColor indexed="64"/>
      </patternFill>
    </fill>
  </fills>
  <borders count="49">
    <border>
      <left/>
      <right/>
      <top/>
      <bottom/>
      <diagonal/>
    </border>
    <border>
      <left/>
      <right/>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thin">
        <color indexed="6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n">
        <color indexed="64"/>
      </right>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cellStyleXfs>
  <cellXfs count="275">
    <xf numFmtId="0" fontId="0" fillId="0" borderId="0" xfId="0"/>
    <xf numFmtId="0" fontId="4" fillId="3" borderId="0" xfId="1" applyFont="1" applyFill="1" applyBorder="1" applyAlignment="1">
      <alignment horizontal="center" vertical="center"/>
    </xf>
    <xf numFmtId="0" fontId="9" fillId="6" borderId="0" xfId="1" applyFont="1" applyFill="1" applyBorder="1" applyAlignment="1">
      <alignment horizontal="center" vertical="center"/>
    </xf>
    <xf numFmtId="0" fontId="11" fillId="2" borderId="0" xfId="1" applyFont="1" applyFill="1" applyBorder="1" applyAlignment="1">
      <alignment horizontal="center" vertical="center" wrapText="1"/>
    </xf>
    <xf numFmtId="0" fontId="12" fillId="6" borderId="2" xfId="1" applyFont="1" applyFill="1" applyBorder="1" applyAlignment="1">
      <alignment vertical="top" wrapText="1"/>
    </xf>
    <xf numFmtId="0" fontId="12" fillId="6" borderId="3" xfId="1" applyFont="1" applyFill="1" applyBorder="1" applyAlignment="1">
      <alignment vertical="top" wrapText="1"/>
    </xf>
    <xf numFmtId="0" fontId="12" fillId="6" borderId="4" xfId="1" applyFont="1" applyFill="1" applyBorder="1" applyAlignment="1">
      <alignment vertical="top" wrapText="1"/>
    </xf>
    <xf numFmtId="0" fontId="13" fillId="3" borderId="5" xfId="0" applyFont="1" applyFill="1" applyBorder="1" applyAlignment="1">
      <alignment vertical="top" wrapText="1"/>
    </xf>
    <xf numFmtId="0" fontId="14" fillId="3" borderId="5" xfId="0" applyFont="1" applyFill="1" applyBorder="1" applyAlignment="1">
      <alignment vertical="top" wrapText="1"/>
    </xf>
    <xf numFmtId="0" fontId="13" fillId="2" borderId="0" xfId="0" applyFont="1" applyFill="1" applyBorder="1" applyAlignment="1">
      <alignment vertical="top" wrapText="1"/>
    </xf>
    <xf numFmtId="0" fontId="0" fillId="0" borderId="0" xfId="0" applyBorder="1"/>
    <xf numFmtId="0" fontId="15" fillId="7" borderId="5" xfId="0" applyFont="1" applyFill="1" applyBorder="1" applyAlignment="1">
      <alignment vertical="center"/>
    </xf>
    <xf numFmtId="0" fontId="15" fillId="3" borderId="5" xfId="0" applyFont="1" applyFill="1" applyBorder="1" applyAlignment="1">
      <alignment vertical="center"/>
    </xf>
    <xf numFmtId="0" fontId="15" fillId="3" borderId="7" xfId="0" applyFont="1" applyFill="1" applyBorder="1" applyAlignment="1">
      <alignment vertical="center"/>
    </xf>
    <xf numFmtId="0" fontId="16" fillId="3" borderId="7" xfId="0" applyFont="1" applyFill="1" applyBorder="1" applyAlignment="1">
      <alignment vertical="center"/>
    </xf>
    <xf numFmtId="0" fontId="18" fillId="3" borderId="5" xfId="0" applyFont="1" applyFill="1" applyBorder="1" applyAlignment="1">
      <alignment vertical="top" wrapText="1"/>
    </xf>
    <xf numFmtId="0" fontId="20" fillId="3" borderId="5" xfId="0" applyFont="1" applyFill="1" applyBorder="1" applyAlignment="1">
      <alignment vertical="top" wrapText="1"/>
    </xf>
    <xf numFmtId="0" fontId="0" fillId="0" borderId="0" xfId="0" applyAlignment="1">
      <alignment vertical="top" wrapText="1"/>
    </xf>
    <xf numFmtId="0" fontId="13" fillId="3" borderId="7" xfId="0" applyFont="1" applyFill="1" applyBorder="1" applyAlignment="1">
      <alignment vertical="top" wrapText="1"/>
    </xf>
    <xf numFmtId="0" fontId="11" fillId="2" borderId="0" xfId="1" applyFont="1" applyFill="1" applyBorder="1" applyAlignment="1">
      <alignment horizontal="center" vertical="top" wrapText="1"/>
    </xf>
    <xf numFmtId="0" fontId="0" fillId="0" borderId="0" xfId="0" applyAlignment="1">
      <alignment vertical="top"/>
    </xf>
    <xf numFmtId="2" fontId="22" fillId="0" borderId="0" xfId="0" applyNumberFormat="1" applyFont="1" applyAlignment="1">
      <alignment vertical="top"/>
    </xf>
    <xf numFmtId="0" fontId="24" fillId="9" borderId="8" xfId="1" applyFont="1" applyFill="1" applyBorder="1" applyAlignment="1">
      <alignment horizontal="center" vertical="center"/>
    </xf>
    <xf numFmtId="0" fontId="24" fillId="8" borderId="8" xfId="1" applyFont="1" applyFill="1" applyBorder="1" applyAlignment="1">
      <alignment horizontal="center" vertical="center"/>
    </xf>
    <xf numFmtId="0" fontId="24" fillId="10" borderId="9" xfId="1" applyFont="1" applyFill="1" applyBorder="1" applyAlignment="1">
      <alignment horizontal="center" vertical="center"/>
    </xf>
    <xf numFmtId="0" fontId="24" fillId="11" borderId="9" xfId="1" applyFont="1" applyFill="1" applyBorder="1" applyAlignment="1">
      <alignment horizontal="center" vertical="center"/>
    </xf>
    <xf numFmtId="0" fontId="10" fillId="2" borderId="1" xfId="1" applyFont="1" applyFill="1" applyBorder="1" applyAlignment="1">
      <alignment vertical="center" wrapText="1"/>
    </xf>
    <xf numFmtId="0" fontId="10" fillId="2" borderId="5" xfId="1" applyFont="1" applyFill="1" applyBorder="1" applyAlignment="1">
      <alignment vertical="top" wrapText="1"/>
    </xf>
    <xf numFmtId="0" fontId="27" fillId="0" borderId="0" xfId="0" applyFont="1" applyAlignment="1">
      <alignment vertical="top"/>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30" fillId="3" borderId="0" xfId="1" applyFont="1" applyFill="1" applyBorder="1" applyAlignment="1">
      <alignment horizontal="center" vertical="center"/>
    </xf>
    <xf numFmtId="0" fontId="13" fillId="0" borderId="0" xfId="1" applyFont="1" applyAlignment="1">
      <alignment horizontal="center"/>
    </xf>
    <xf numFmtId="0" fontId="31" fillId="4" borderId="0" xfId="1" applyFont="1" applyFill="1" applyBorder="1" applyAlignment="1">
      <alignment horizontal="center" vertical="center" wrapText="1"/>
    </xf>
    <xf numFmtId="0" fontId="31" fillId="13" borderId="0" xfId="0" applyFont="1" applyFill="1" applyAlignment="1">
      <alignment horizontal="center" vertical="center" wrapText="1"/>
    </xf>
    <xf numFmtId="0" fontId="31" fillId="14" borderId="0" xfId="0" applyFont="1" applyFill="1" applyAlignment="1">
      <alignment horizontal="center" vertical="center" wrapText="1"/>
    </xf>
    <xf numFmtId="0" fontId="31" fillId="15" borderId="0" xfId="0" applyFont="1" applyFill="1" applyAlignment="1">
      <alignment horizontal="center" vertical="center" wrapText="1"/>
    </xf>
    <xf numFmtId="0" fontId="32" fillId="6" borderId="0" xfId="1" applyFont="1" applyFill="1" applyBorder="1" applyAlignment="1">
      <alignment horizontal="right" vertical="center" wrapText="1"/>
    </xf>
    <xf numFmtId="1" fontId="33" fillId="16" borderId="1" xfId="1" applyNumberFormat="1" applyFont="1" applyFill="1" applyBorder="1" applyAlignment="1">
      <alignment horizontal="center" vertical="center"/>
    </xf>
    <xf numFmtId="1" fontId="33" fillId="12" borderId="1" xfId="1" applyNumberFormat="1" applyFont="1" applyFill="1" applyBorder="1" applyAlignment="1">
      <alignment horizontal="center" vertical="center"/>
    </xf>
    <xf numFmtId="9" fontId="34" fillId="12" borderId="1" xfId="4" applyFont="1" applyFill="1" applyBorder="1" applyAlignment="1">
      <alignment horizontal="center" vertical="center"/>
    </xf>
    <xf numFmtId="1" fontId="14" fillId="13" borderId="10" xfId="0" applyNumberFormat="1" applyFont="1" applyFill="1" applyBorder="1" applyAlignment="1">
      <alignment horizontal="center"/>
    </xf>
    <xf numFmtId="0" fontId="14" fillId="14" borderId="10" xfId="0" applyFont="1" applyFill="1" applyBorder="1" applyAlignment="1">
      <alignment horizontal="center"/>
    </xf>
    <xf numFmtId="0" fontId="14" fillId="15" borderId="10" xfId="0" applyFont="1" applyFill="1" applyBorder="1" applyAlignment="1">
      <alignment horizontal="center"/>
    </xf>
    <xf numFmtId="0" fontId="32" fillId="6" borderId="3" xfId="1" applyFont="1" applyFill="1" applyBorder="1" applyAlignment="1">
      <alignment horizontal="right" vertical="center" wrapText="1"/>
    </xf>
    <xf numFmtId="1" fontId="33" fillId="16" borderId="5" xfId="1" applyNumberFormat="1" applyFont="1" applyFill="1" applyBorder="1" applyAlignment="1">
      <alignment horizontal="center" vertical="center"/>
    </xf>
    <xf numFmtId="1" fontId="33" fillId="12" borderId="5" xfId="1" applyNumberFormat="1" applyFont="1" applyFill="1" applyBorder="1" applyAlignment="1">
      <alignment horizontal="center" vertical="center"/>
    </xf>
    <xf numFmtId="9" fontId="34" fillId="12" borderId="5" xfId="4" applyFont="1" applyFill="1" applyBorder="1" applyAlignment="1">
      <alignment horizontal="center" vertical="center"/>
    </xf>
    <xf numFmtId="0" fontId="14" fillId="13" borderId="10" xfId="0" applyFont="1" applyFill="1" applyBorder="1" applyAlignment="1">
      <alignment horizontal="center"/>
    </xf>
    <xf numFmtId="1" fontId="14" fillId="14" borderId="10" xfId="0" applyNumberFormat="1" applyFont="1" applyFill="1" applyBorder="1" applyAlignment="1">
      <alignment horizontal="center"/>
    </xf>
    <xf numFmtId="1" fontId="14" fillId="15" borderId="10" xfId="0" applyNumberFormat="1" applyFont="1" applyFill="1" applyBorder="1" applyAlignment="1">
      <alignment horizontal="center"/>
    </xf>
    <xf numFmtId="0" fontId="35" fillId="17" borderId="0" xfId="1" applyFont="1" applyFill="1" applyBorder="1" applyAlignment="1">
      <alignment horizontal="right" vertical="center"/>
    </xf>
    <xf numFmtId="0" fontId="36" fillId="17" borderId="0" xfId="1" applyFont="1" applyFill="1" applyBorder="1" applyAlignment="1">
      <alignment horizontal="center" vertical="center"/>
    </xf>
    <xf numFmtId="9" fontId="36" fillId="17" borderId="0" xfId="3" applyFont="1" applyFill="1" applyBorder="1" applyAlignment="1">
      <alignment horizontal="center" vertical="center"/>
    </xf>
    <xf numFmtId="0" fontId="13" fillId="0" borderId="0" xfId="0" applyFont="1" applyFill="1" applyAlignment="1">
      <alignment horizontal="center"/>
    </xf>
    <xf numFmtId="0" fontId="37" fillId="0" borderId="0" xfId="0" applyFont="1" applyFill="1" applyBorder="1" applyAlignment="1">
      <alignment horizontal="right" vertical="center"/>
    </xf>
    <xf numFmtId="0" fontId="37" fillId="0" borderId="0" xfId="0" applyFont="1" applyFill="1" applyBorder="1" applyAlignment="1">
      <alignment horizontal="center" vertical="center"/>
    </xf>
    <xf numFmtId="9" fontId="37" fillId="0" borderId="0" xfId="4" applyFont="1" applyFill="1" applyBorder="1" applyAlignment="1">
      <alignment horizontal="center" vertical="center"/>
    </xf>
    <xf numFmtId="1" fontId="36" fillId="17" borderId="0" xfId="1" applyNumberFormat="1" applyFont="1" applyFill="1" applyBorder="1" applyAlignment="1">
      <alignment horizontal="center" vertical="center"/>
    </xf>
    <xf numFmtId="0" fontId="0" fillId="0" borderId="0" xfId="0" applyAlignment="1">
      <alignment horizontal="center"/>
    </xf>
    <xf numFmtId="0" fontId="0" fillId="0" borderId="11" xfId="0" applyBorder="1"/>
    <xf numFmtId="0" fontId="49" fillId="0" borderId="0" xfId="0" applyFont="1" applyAlignment="1">
      <alignment wrapText="1"/>
    </xf>
    <xf numFmtId="0" fontId="1" fillId="0" borderId="0" xfId="0" applyFont="1" applyBorder="1" applyAlignment="1">
      <alignment horizontal="center"/>
    </xf>
    <xf numFmtId="0" fontId="0" fillId="2" borderId="0" xfId="0" applyFill="1" applyAlignment="1">
      <alignment horizontal="center" vertical="center"/>
    </xf>
    <xf numFmtId="0" fontId="0" fillId="18" borderId="0" xfId="0" applyFill="1" applyAlignment="1">
      <alignment horizontal="center" wrapText="1"/>
    </xf>
    <xf numFmtId="0" fontId="49" fillId="0" borderId="0" xfId="0" applyFont="1" applyAlignment="1">
      <alignment horizontal="center" wrapText="1"/>
    </xf>
    <xf numFmtId="0" fontId="0" fillId="18" borderId="0" xfId="0" applyFill="1"/>
    <xf numFmtId="0" fontId="49" fillId="18" borderId="0" xfId="0" applyFont="1" applyFill="1" applyAlignment="1">
      <alignment horizontal="center" wrapText="1"/>
    </xf>
    <xf numFmtId="0" fontId="10" fillId="2" borderId="0" xfId="0" applyFont="1" applyFill="1" applyBorder="1" applyAlignment="1">
      <alignment horizontal="center" vertical="center" wrapText="1"/>
    </xf>
    <xf numFmtId="0" fontId="72" fillId="2" borderId="40" xfId="1" applyFont="1" applyFill="1" applyBorder="1" applyAlignment="1">
      <alignment horizontal="center" vertical="center" wrapText="1"/>
    </xf>
    <xf numFmtId="0" fontId="73" fillId="3" borderId="0" xfId="1" applyFont="1" applyFill="1" applyBorder="1" applyAlignment="1">
      <alignment horizontal="center" vertical="center"/>
    </xf>
    <xf numFmtId="0" fontId="74" fillId="6" borderId="0" xfId="1" applyFont="1" applyFill="1" applyBorder="1" applyAlignment="1">
      <alignment horizontal="center" vertical="center"/>
    </xf>
    <xf numFmtId="0" fontId="76" fillId="3" borderId="5" xfId="0" applyFont="1" applyFill="1" applyBorder="1" applyAlignment="1">
      <alignment vertical="top" wrapText="1"/>
    </xf>
    <xf numFmtId="0" fontId="0" fillId="0" borderId="1" xfId="0" applyBorder="1" applyAlignment="1"/>
    <xf numFmtId="0" fontId="75" fillId="3" borderId="5" xfId="0" applyFont="1" applyFill="1" applyBorder="1" applyAlignment="1">
      <alignment horizontal="center" vertical="center" wrapText="1"/>
    </xf>
    <xf numFmtId="0" fontId="74" fillId="3" borderId="5" xfId="0" applyFont="1" applyFill="1" applyBorder="1" applyAlignment="1">
      <alignment horizontal="center" vertical="center" wrapText="1"/>
    </xf>
    <xf numFmtId="0" fontId="74" fillId="3" borderId="1" xfId="0" applyFont="1" applyFill="1" applyBorder="1" applyAlignment="1">
      <alignment horizontal="center" vertical="center" wrapText="1"/>
    </xf>
    <xf numFmtId="0" fontId="76" fillId="0" borderId="0" xfId="0" applyFont="1" applyBorder="1"/>
    <xf numFmtId="0" fontId="24" fillId="0" borderId="0" xfId="1" applyFont="1" applyFill="1" applyBorder="1" applyAlignment="1">
      <alignment vertical="center"/>
    </xf>
    <xf numFmtId="0" fontId="0" fillId="0" borderId="0" xfId="0" applyAlignment="1">
      <alignment horizontal="left" vertical="top" wrapText="1"/>
    </xf>
    <xf numFmtId="0" fontId="59" fillId="0" borderId="0" xfId="0" applyFont="1"/>
    <xf numFmtId="0" fontId="2" fillId="0" borderId="0" xfId="1"/>
    <xf numFmtId="0" fontId="2" fillId="0" borderId="0" xfId="1" applyBorder="1"/>
    <xf numFmtId="0" fontId="24" fillId="9" borderId="42" xfId="1" applyFont="1" applyFill="1" applyBorder="1" applyAlignment="1">
      <alignment horizontal="center" vertical="center"/>
    </xf>
    <xf numFmtId="0" fontId="24" fillId="8" borderId="42" xfId="1" applyFont="1" applyFill="1" applyBorder="1" applyAlignment="1">
      <alignment horizontal="center" vertical="center"/>
    </xf>
    <xf numFmtId="0" fontId="0" fillId="0" borderId="14" xfId="0" applyBorder="1"/>
    <xf numFmtId="0" fontId="0" fillId="0" borderId="15" xfId="0" applyBorder="1"/>
    <xf numFmtId="0" fontId="15" fillId="7" borderId="43" xfId="0" applyFont="1" applyFill="1" applyBorder="1" applyAlignment="1">
      <alignment vertical="center"/>
    </xf>
    <xf numFmtId="0" fontId="15" fillId="7" borderId="44" xfId="0" applyFont="1" applyFill="1" applyBorder="1" applyAlignment="1">
      <alignment vertical="center"/>
    </xf>
    <xf numFmtId="0" fontId="15" fillId="3" borderId="45" xfId="0" applyFont="1" applyFill="1" applyBorder="1" applyAlignment="1">
      <alignment vertical="center"/>
    </xf>
    <xf numFmtId="0" fontId="15" fillId="3" borderId="44" xfId="0" applyFont="1" applyFill="1" applyBorder="1" applyAlignment="1">
      <alignment vertical="center"/>
    </xf>
    <xf numFmtId="0" fontId="16" fillId="3" borderId="45" xfId="0" applyFont="1" applyFill="1" applyBorder="1" applyAlignment="1">
      <alignment vertical="center"/>
    </xf>
    <xf numFmtId="0" fontId="16" fillId="3" borderId="44" xfId="0" applyFont="1" applyFill="1" applyBorder="1" applyAlignment="1">
      <alignment vertical="center"/>
    </xf>
    <xf numFmtId="0" fontId="15" fillId="3" borderId="43" xfId="0" applyFont="1" applyFill="1" applyBorder="1" applyAlignment="1">
      <alignment vertical="center"/>
    </xf>
    <xf numFmtId="0" fontId="13" fillId="3" borderId="43" xfId="0" applyFont="1" applyFill="1" applyBorder="1" applyAlignment="1">
      <alignment vertical="top" wrapText="1"/>
    </xf>
    <xf numFmtId="0" fontId="13" fillId="3" borderId="44" xfId="0" applyFont="1" applyFill="1" applyBorder="1" applyAlignment="1">
      <alignment vertical="top" wrapText="1"/>
    </xf>
    <xf numFmtId="0" fontId="15" fillId="7" borderId="46" xfId="0" applyFont="1" applyFill="1" applyBorder="1" applyAlignment="1">
      <alignment vertical="center"/>
    </xf>
    <xf numFmtId="0" fontId="15" fillId="7" borderId="47" xfId="0" applyFont="1" applyFill="1" applyBorder="1" applyAlignment="1">
      <alignment vertical="center"/>
    </xf>
    <xf numFmtId="0" fontId="15" fillId="7" borderId="48" xfId="0" applyFont="1" applyFill="1" applyBorder="1" applyAlignment="1">
      <alignment vertical="center"/>
    </xf>
    <xf numFmtId="0" fontId="66" fillId="0" borderId="0" xfId="0" applyFont="1" applyAlignment="1">
      <alignment horizontal="left" wrapText="1"/>
    </xf>
    <xf numFmtId="0" fontId="67" fillId="18" borderId="0" xfId="0" applyFont="1" applyFill="1" applyAlignment="1">
      <alignment horizontal="center" vertical="top" wrapText="1"/>
    </xf>
    <xf numFmtId="0" fontId="66" fillId="12" borderId="0" xfId="0" applyFont="1" applyFill="1" applyAlignment="1">
      <alignment horizontal="center" wrapText="1"/>
    </xf>
    <xf numFmtId="0" fontId="49" fillId="0" borderId="0" xfId="0" applyFont="1" applyAlignment="1">
      <alignment wrapText="1"/>
    </xf>
    <xf numFmtId="0" fontId="0" fillId="0" borderId="0" xfId="0" applyAlignment="1">
      <alignment wrapText="1"/>
    </xf>
    <xf numFmtId="0" fontId="58" fillId="0" borderId="0" xfId="0" applyFont="1" applyAlignment="1">
      <alignment vertical="top" wrapText="1"/>
    </xf>
    <xf numFmtId="0" fontId="60" fillId="0" borderId="0" xfId="0" applyFont="1" applyAlignment="1">
      <alignment vertical="top" wrapText="1"/>
    </xf>
    <xf numFmtId="0" fontId="58" fillId="0" borderId="0" xfId="0" applyFont="1" applyAlignment="1">
      <alignment horizontal="left" vertical="top" wrapText="1"/>
    </xf>
    <xf numFmtId="0" fontId="57" fillId="0" borderId="0" xfId="0" applyFont="1" applyAlignment="1">
      <alignment horizontal="center"/>
    </xf>
    <xf numFmtId="0" fontId="60" fillId="0" borderId="0" xfId="0" applyFont="1" applyAlignment="1">
      <alignment horizontal="center"/>
    </xf>
    <xf numFmtId="0" fontId="61" fillId="18" borderId="37" xfId="0" applyFont="1" applyFill="1" applyBorder="1" applyAlignment="1">
      <alignment horizontal="left" vertical="top" wrapText="1"/>
    </xf>
    <xf numFmtId="0" fontId="61" fillId="18" borderId="38" xfId="0" applyFont="1" applyFill="1" applyBorder="1" applyAlignment="1">
      <alignment horizontal="left" vertical="top" wrapText="1"/>
    </xf>
    <xf numFmtId="0" fontId="63" fillId="0" borderId="38" xfId="0" applyFont="1" applyBorder="1" applyAlignment="1">
      <alignment vertical="top" wrapText="1"/>
    </xf>
    <xf numFmtId="0" fontId="49" fillId="0" borderId="38" xfId="0" applyFont="1" applyBorder="1" applyAlignment="1">
      <alignment vertical="top" wrapText="1"/>
    </xf>
    <xf numFmtId="0" fontId="50" fillId="0" borderId="38" xfId="0" applyFont="1" applyBorder="1" applyAlignment="1">
      <alignment vertical="top" wrapText="1"/>
    </xf>
    <xf numFmtId="0" fontId="50" fillId="0" borderId="39" xfId="0" applyFont="1" applyBorder="1" applyAlignment="1">
      <alignment vertical="top" wrapText="1"/>
    </xf>
    <xf numFmtId="0" fontId="66" fillId="0" borderId="0" xfId="0" applyFont="1" applyAlignment="1">
      <alignment horizontal="left" vertical="center" wrapText="1"/>
    </xf>
    <xf numFmtId="0" fontId="15" fillId="3" borderId="5" xfId="0" applyFont="1" applyFill="1" applyBorder="1" applyAlignment="1">
      <alignment horizontal="center" vertical="center"/>
    </xf>
    <xf numFmtId="0" fontId="15" fillId="7" borderId="5" xfId="0" applyFont="1" applyFill="1" applyBorder="1" applyAlignment="1">
      <alignment horizontal="center" vertical="center"/>
    </xf>
    <xf numFmtId="0" fontId="10" fillId="2" borderId="5" xfId="1"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36" xfId="0" applyFont="1" applyFill="1" applyBorder="1" applyAlignment="1">
      <alignment horizontal="center" vertical="center"/>
    </xf>
    <xf numFmtId="0" fontId="10" fillId="2" borderId="6"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6" fillId="3" borderId="7"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36" xfId="0" applyFont="1" applyFill="1" applyBorder="1" applyAlignment="1">
      <alignment horizontal="center" vertical="center"/>
    </xf>
    <xf numFmtId="0" fontId="17" fillId="6" borderId="6" xfId="1" applyFont="1" applyFill="1" applyBorder="1" applyAlignment="1">
      <alignment horizontal="center" vertical="top" wrapText="1"/>
    </xf>
    <xf numFmtId="0" fontId="17" fillId="6" borderId="0" xfId="1" applyFont="1" applyFill="1" applyBorder="1" applyAlignment="1">
      <alignment horizontal="center" vertical="top" wrapText="1"/>
    </xf>
    <xf numFmtId="0" fontId="74" fillId="0" borderId="6" xfId="0" applyFont="1"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75" fillId="4" borderId="6" xfId="1" applyFont="1" applyFill="1" applyBorder="1" applyAlignment="1">
      <alignment horizontal="center" vertical="center" wrapText="1"/>
    </xf>
    <xf numFmtId="0" fontId="76" fillId="0" borderId="0" xfId="0" applyFont="1" applyBorder="1" applyAlignment="1">
      <alignment horizontal="center" vertical="center" wrapText="1"/>
    </xf>
    <xf numFmtId="0" fontId="76" fillId="0" borderId="1" xfId="0" applyFont="1" applyBorder="1" applyAlignment="1">
      <alignment horizontal="center" vertical="center" wrapText="1"/>
    </xf>
    <xf numFmtId="0" fontId="0" fillId="0" borderId="0" xfId="0" applyBorder="1" applyAlignment="1"/>
    <xf numFmtId="0" fontId="0" fillId="0" borderId="1" xfId="0" applyBorder="1" applyAlignment="1"/>
    <xf numFmtId="0" fontId="21" fillId="6" borderId="0" xfId="1" applyFont="1" applyFill="1" applyBorder="1" applyAlignment="1">
      <alignment horizontal="center" vertical="top" wrapText="1"/>
    </xf>
    <xf numFmtId="0" fontId="75" fillId="4" borderId="0" xfId="1" applyFont="1" applyFill="1" applyBorder="1" applyAlignment="1">
      <alignment horizontal="center" vertical="center" wrapText="1"/>
    </xf>
    <xf numFmtId="0" fontId="17" fillId="6" borderId="2" xfId="1" applyFont="1" applyFill="1" applyBorder="1" applyAlignment="1">
      <alignment horizontal="center" vertical="top" wrapText="1"/>
    </xf>
    <xf numFmtId="0" fontId="19" fillId="0" borderId="0" xfId="0" applyFont="1" applyAlignment="1">
      <alignment horizontal="center" vertical="top" wrapText="1"/>
    </xf>
    <xf numFmtId="0" fontId="19" fillId="0" borderId="1" xfId="0" applyFont="1" applyBorder="1" applyAlignment="1">
      <alignment horizontal="center" vertical="top" wrapText="1"/>
    </xf>
    <xf numFmtId="0" fontId="74" fillId="0" borderId="0" xfId="0" applyFont="1" applyFill="1" applyBorder="1" applyAlignment="1">
      <alignment horizontal="center" vertical="center"/>
    </xf>
    <xf numFmtId="0" fontId="25" fillId="5" borderId="0" xfId="1" applyFont="1" applyFill="1" applyBorder="1" applyAlignment="1">
      <alignment horizontal="center" vertical="center" wrapText="1"/>
    </xf>
    <xf numFmtId="0" fontId="26" fillId="0" borderId="0" xfId="0" applyFont="1" applyAlignment="1">
      <alignment horizontal="center" vertical="center" wrapText="1"/>
    </xf>
    <xf numFmtId="0" fontId="5" fillId="4" borderId="0" xfId="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4" borderId="0" xfId="1" applyFont="1" applyFill="1" applyBorder="1" applyAlignment="1">
      <alignment horizontal="center" vertical="center" wrapText="1"/>
    </xf>
    <xf numFmtId="0" fontId="0" fillId="0" borderId="0" xfId="0" applyBorder="1" applyAlignment="1">
      <alignment horizontal="center" vertical="center" wrapText="1"/>
    </xf>
    <xf numFmtId="0" fontId="68" fillId="12" borderId="0" xfId="1" applyFont="1" applyFill="1" applyBorder="1" applyAlignment="1">
      <alignment horizontal="center" vertical="center" wrapText="1"/>
    </xf>
    <xf numFmtId="0" fontId="23" fillId="12" borderId="0" xfId="0" applyFont="1" applyFill="1" applyAlignment="1">
      <alignment horizontal="center" vertical="center" wrapText="1"/>
    </xf>
    <xf numFmtId="0" fontId="0" fillId="0" borderId="0" xfId="0" applyAlignment="1">
      <alignment horizontal="center" vertical="center" wrapText="1"/>
    </xf>
    <xf numFmtId="0" fontId="7" fillId="5" borderId="0" xfId="1" applyFont="1" applyFill="1" applyBorder="1" applyAlignment="1">
      <alignment horizontal="center" vertical="center" wrapText="1"/>
    </xf>
    <xf numFmtId="0" fontId="23" fillId="0" borderId="0" xfId="0" applyFont="1" applyBorder="1" applyAlignment="1">
      <alignment horizontal="center" vertical="center" wrapText="1"/>
    </xf>
    <xf numFmtId="0" fontId="1" fillId="0" borderId="0" xfId="0" applyFont="1" applyBorder="1" applyAlignment="1">
      <alignment horizontal="center"/>
    </xf>
    <xf numFmtId="0" fontId="3" fillId="2" borderId="0" xfId="1" applyFont="1" applyFill="1" applyBorder="1" applyAlignment="1">
      <alignment horizontal="center" vertical="center"/>
    </xf>
    <xf numFmtId="0" fontId="0" fillId="2" borderId="0" xfId="0" applyFill="1" applyAlignment="1">
      <alignment horizontal="center" vertical="center"/>
    </xf>
    <xf numFmtId="0" fontId="6" fillId="5" borderId="0" xfId="1" applyFont="1" applyFill="1" applyBorder="1" applyAlignment="1">
      <alignment horizontal="center" vertical="center" wrapText="1"/>
    </xf>
    <xf numFmtId="0" fontId="7" fillId="4" borderId="0" xfId="1" applyFont="1" applyFill="1" applyBorder="1" applyAlignment="1">
      <alignment horizontal="center" vertical="center"/>
    </xf>
    <xf numFmtId="0" fontId="23" fillId="0" borderId="0" xfId="0" applyFont="1" applyAlignment="1">
      <alignment horizontal="center" vertical="center"/>
    </xf>
    <xf numFmtId="0" fontId="4" fillId="3" borderId="0" xfId="1" applyFont="1" applyFill="1" applyBorder="1" applyAlignment="1">
      <alignment horizontal="center" vertical="center"/>
    </xf>
    <xf numFmtId="0" fontId="0" fillId="3" borderId="0" xfId="0" applyFill="1" applyAlignment="1">
      <alignment horizontal="center" vertical="center"/>
    </xf>
    <xf numFmtId="0" fontId="9" fillId="6" borderId="1" xfId="1" applyFont="1" applyFill="1" applyBorder="1" applyAlignment="1">
      <alignment horizontal="center" vertical="center"/>
    </xf>
    <xf numFmtId="0" fontId="24" fillId="0" borderId="22" xfId="1" applyFont="1" applyFill="1" applyBorder="1" applyAlignment="1">
      <alignment horizontal="center" vertical="center"/>
    </xf>
    <xf numFmtId="0" fontId="24" fillId="0" borderId="23" xfId="1" applyFont="1" applyFill="1" applyBorder="1" applyAlignment="1">
      <alignment horizontal="center" vertical="center"/>
    </xf>
    <xf numFmtId="0" fontId="24" fillId="0" borderId="24" xfId="1" applyFont="1" applyFill="1" applyBorder="1" applyAlignment="1">
      <alignment horizontal="center" vertical="center"/>
    </xf>
    <xf numFmtId="0" fontId="17" fillId="6" borderId="0" xfId="1" applyFont="1" applyFill="1" applyBorder="1" applyAlignment="1">
      <alignment horizontal="center" vertical="center" wrapText="1"/>
    </xf>
    <xf numFmtId="0" fontId="17" fillId="6" borderId="2" xfId="1" applyFont="1" applyFill="1" applyBorder="1" applyAlignment="1">
      <alignment horizontal="center" vertical="center" wrapText="1"/>
    </xf>
    <xf numFmtId="0" fontId="17" fillId="6" borderId="6" xfId="1" applyFont="1" applyFill="1" applyBorder="1" applyAlignment="1">
      <alignment horizontal="center" vertical="center" wrapText="1"/>
    </xf>
    <xf numFmtId="0" fontId="21" fillId="6"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2" fontId="27" fillId="0" borderId="0" xfId="0" applyNumberFormat="1" applyFont="1" applyAlignment="1">
      <alignment horizontal="center" vertical="center"/>
    </xf>
    <xf numFmtId="0" fontId="27" fillId="0" borderId="0" xfId="0" applyFont="1" applyAlignment="1">
      <alignment horizontal="center" vertical="center"/>
    </xf>
    <xf numFmtId="0" fontId="26" fillId="0" borderId="0" xfId="1" applyFont="1" applyAlignment="1">
      <alignment horizontal="center" vertical="center" wrapText="1"/>
    </xf>
    <xf numFmtId="0" fontId="9" fillId="6" borderId="0" xfId="1" applyFont="1" applyFill="1" applyBorder="1" applyAlignment="1">
      <alignment horizontal="center" vertical="center"/>
    </xf>
    <xf numFmtId="0" fontId="10" fillId="2" borderId="5" xfId="1" applyFont="1" applyFill="1" applyBorder="1" applyAlignment="1">
      <alignment horizontal="center" vertical="top" wrapText="1"/>
    </xf>
    <xf numFmtId="0" fontId="29" fillId="12" borderId="0" xfId="1" applyFont="1" applyFill="1" applyBorder="1" applyAlignment="1">
      <alignment horizontal="center" vertical="center" wrapText="1"/>
    </xf>
    <xf numFmtId="0" fontId="29" fillId="12" borderId="0" xfId="1" applyFont="1" applyFill="1" applyBorder="1" applyAlignment="1">
      <alignment horizontal="center" vertical="center"/>
    </xf>
    <xf numFmtId="0" fontId="30" fillId="3" borderId="0" xfId="1" applyFont="1" applyFill="1" applyBorder="1" applyAlignment="1">
      <alignment horizontal="center" vertical="center"/>
    </xf>
    <xf numFmtId="0" fontId="0" fillId="0" borderId="0" xfId="0" applyAlignment="1">
      <alignment horizontal="center"/>
    </xf>
    <xf numFmtId="0" fontId="30" fillId="0" borderId="0" xfId="0" applyFont="1" applyAlignment="1">
      <alignment horizontal="center" vertical="center"/>
    </xf>
    <xf numFmtId="0" fontId="49" fillId="0" borderId="11" xfId="0" applyFont="1" applyBorder="1" applyAlignment="1">
      <alignment horizontal="center" wrapText="1"/>
    </xf>
    <xf numFmtId="0" fontId="0" fillId="0" borderId="11" xfId="0" applyBorder="1" applyAlignment="1">
      <alignment horizontal="center" wrapText="1"/>
    </xf>
    <xf numFmtId="0" fontId="0" fillId="0" borderId="16" xfId="0" applyBorder="1" applyAlignment="1">
      <alignment horizont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25" xfId="0" applyFont="1"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49" fillId="0" borderId="12"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49" fillId="0" borderId="33" xfId="0" applyFont="1"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49" fillId="0" borderId="20" xfId="0" applyFon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49" fillId="0" borderId="17"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9" xfId="0" applyFont="1" applyBorder="1" applyAlignment="1">
      <alignment horizontal="center" wrapText="1"/>
    </xf>
    <xf numFmtId="0" fontId="49" fillId="0" borderId="21" xfId="0" applyFont="1" applyBorder="1" applyAlignment="1">
      <alignment horizontal="center" wrapText="1"/>
    </xf>
    <xf numFmtId="0" fontId="49" fillId="0" borderId="17" xfId="0" applyFont="1" applyBorder="1" applyAlignment="1">
      <alignment horizontal="center" wrapText="1"/>
    </xf>
    <xf numFmtId="0" fontId="49" fillId="0" borderId="13" xfId="0" applyFont="1" applyBorder="1" applyAlignment="1">
      <alignment horizontal="center" wrapText="1"/>
    </xf>
    <xf numFmtId="0" fontId="49" fillId="0" borderId="32" xfId="0" applyFont="1" applyBorder="1" applyAlignment="1">
      <alignment horizontal="center" wrapText="1"/>
    </xf>
    <xf numFmtId="0" fontId="49" fillId="0" borderId="26" xfId="0" applyFont="1" applyBorder="1" applyAlignment="1">
      <alignment horizontal="center" wrapText="1"/>
    </xf>
    <xf numFmtId="0" fontId="50" fillId="12" borderId="20" xfId="0" applyFont="1" applyFill="1" applyBorder="1" applyAlignment="1">
      <alignment horizontal="center" wrapText="1"/>
    </xf>
    <xf numFmtId="0" fontId="51" fillId="18" borderId="0" xfId="0" applyFont="1" applyFill="1" applyAlignment="1">
      <alignment horizontal="center" wrapText="1"/>
    </xf>
    <xf numFmtId="0" fontId="0" fillId="18" borderId="0" xfId="0" applyFill="1" applyAlignment="1">
      <alignment horizontal="center" wrapText="1"/>
    </xf>
    <xf numFmtId="0" fontId="49" fillId="0" borderId="18" xfId="0" applyFont="1" applyBorder="1" applyAlignment="1">
      <alignment horizontal="center" wrapText="1"/>
    </xf>
    <xf numFmtId="0" fontId="49" fillId="0" borderId="27" xfId="0" applyFont="1" applyBorder="1" applyAlignment="1">
      <alignment horizontal="center" wrapText="1"/>
    </xf>
    <xf numFmtId="0" fontId="49" fillId="0" borderId="28" xfId="0" applyFont="1" applyBorder="1" applyAlignment="1">
      <alignment horizontal="center" wrapText="1"/>
    </xf>
    <xf numFmtId="0" fontId="49" fillId="0" borderId="29" xfId="0" applyFont="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27" xfId="0" applyBorder="1" applyAlignment="1">
      <alignment horizontal="center" wrapText="1"/>
    </xf>
    <xf numFmtId="0" fontId="50" fillId="0" borderId="20" xfId="0" applyFont="1" applyBorder="1" applyAlignment="1">
      <alignment horizontal="center" wrapText="1"/>
    </xf>
    <xf numFmtId="0" fontId="0" fillId="0" borderId="0" xfId="0" applyAlignment="1">
      <alignment horizontal="center" wrapText="1"/>
    </xf>
    <xf numFmtId="0" fontId="49" fillId="0" borderId="11" xfId="0" applyFont="1" applyBorder="1" applyAlignment="1">
      <alignment wrapText="1"/>
    </xf>
    <xf numFmtId="0" fontId="0" fillId="0" borderId="11" xfId="0" applyBorder="1" applyAlignment="1">
      <alignment wrapText="1"/>
    </xf>
    <xf numFmtId="0" fontId="0" fillId="0" borderId="16" xfId="0" applyBorder="1" applyAlignment="1">
      <alignment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0" fillId="0" borderId="20" xfId="0" applyFont="1" applyBorder="1" applyAlignment="1">
      <alignment wrapText="1"/>
    </xf>
    <xf numFmtId="0" fontId="38" fillId="18" borderId="0" xfId="0" applyFont="1" applyFill="1" applyAlignment="1">
      <alignment horizontal="center" wrapText="1"/>
    </xf>
    <xf numFmtId="0" fontId="49" fillId="0" borderId="1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wrapText="1"/>
    </xf>
    <xf numFmtId="0" fontId="49" fillId="0" borderId="14" xfId="0" applyFont="1" applyBorder="1" applyAlignment="1">
      <alignment horizontal="center" wrapText="1"/>
    </xf>
    <xf numFmtId="0" fontId="49" fillId="0" borderId="0" xfId="0" applyFont="1" applyBorder="1" applyAlignment="1">
      <alignment horizontal="center" wrapText="1"/>
    </xf>
    <xf numFmtId="0" fontId="49" fillId="0" borderId="15" xfId="0" applyFont="1" applyBorder="1" applyAlignment="1">
      <alignment horizont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56" fillId="18" borderId="0" xfId="0" applyFont="1" applyFill="1" applyAlignment="1">
      <alignment horizontal="center" wrapText="1"/>
    </xf>
    <xf numFmtId="0" fontId="49" fillId="0" borderId="22" xfId="0" applyFont="1" applyBorder="1" applyAlignment="1">
      <alignment horizontal="center" wrapText="1"/>
    </xf>
    <xf numFmtId="0" fontId="49" fillId="0" borderId="23" xfId="0" applyFont="1" applyBorder="1" applyAlignment="1">
      <alignment horizontal="center" wrapText="1"/>
    </xf>
    <xf numFmtId="0" fontId="49" fillId="0" borderId="24" xfId="0" applyFont="1" applyBorder="1" applyAlignment="1">
      <alignment horizontal="center" wrapText="1"/>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50" fillId="0" borderId="11" xfId="0" applyFont="1" applyBorder="1" applyAlignment="1">
      <alignment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wrapText="1"/>
    </xf>
    <xf numFmtId="0" fontId="49" fillId="0" borderId="30" xfId="0" applyFont="1" applyBorder="1" applyAlignment="1">
      <alignment horizontal="center" wrapText="1"/>
    </xf>
    <xf numFmtId="0" fontId="49" fillId="0" borderId="31" xfId="0" applyFont="1" applyBorder="1" applyAlignment="1">
      <alignment horizontal="center" wrapText="1"/>
    </xf>
    <xf numFmtId="0" fontId="49" fillId="12" borderId="20" xfId="0" applyFont="1" applyFill="1" applyBorder="1" applyAlignment="1">
      <alignment horizontal="center" wrapText="1"/>
    </xf>
    <xf numFmtId="0" fontId="49" fillId="12" borderId="0" xfId="0" applyFont="1" applyFill="1" applyBorder="1" applyAlignment="1">
      <alignment horizontal="center" wrapText="1"/>
    </xf>
    <xf numFmtId="0" fontId="0" fillId="0" borderId="11" xfId="0" applyBorder="1" applyAlignment="1"/>
    <xf numFmtId="0" fontId="40" fillId="12" borderId="0" xfId="0" applyFont="1" applyFill="1" applyBorder="1" applyAlignment="1">
      <alignment horizontal="center" wrapText="1"/>
    </xf>
    <xf numFmtId="0" fontId="44" fillId="12" borderId="0" xfId="0" applyFont="1" applyFill="1" applyBorder="1" applyAlignment="1">
      <alignment horizontal="center" wrapText="1"/>
    </xf>
    <xf numFmtId="0" fontId="44" fillId="12" borderId="0" xfId="0" applyFont="1" applyFill="1" applyAlignment="1">
      <alignment horizontal="center" wrapText="1"/>
    </xf>
    <xf numFmtId="0" fontId="45" fillId="18" borderId="0" xfId="0" applyFont="1" applyFill="1" applyAlignment="1">
      <alignment horizontal="center" wrapText="1"/>
    </xf>
    <xf numFmtId="0" fontId="47" fillId="18" borderId="0" xfId="0" applyFont="1" applyFill="1" applyAlignment="1">
      <alignment horizontal="center" wrapText="1"/>
    </xf>
    <xf numFmtId="0" fontId="39" fillId="0" borderId="0" xfId="0" applyFont="1" applyAlignment="1">
      <alignment wrapText="1"/>
    </xf>
    <xf numFmtId="0" fontId="58" fillId="0" borderId="0" xfId="0" applyFont="1" applyAlignment="1">
      <alignment horizontal="center"/>
    </xf>
    <xf numFmtId="0" fontId="39" fillId="0" borderId="0" xfId="0" applyFont="1" applyAlignment="1">
      <alignment horizontal="center" wrapText="1"/>
    </xf>
    <xf numFmtId="0" fontId="39" fillId="0" borderId="0" xfId="0" applyFont="1" applyBorder="1" applyAlignment="1"/>
    <xf numFmtId="0" fontId="41" fillId="0" borderId="0" xfId="0" applyFont="1" applyAlignment="1">
      <alignment wrapText="1"/>
    </xf>
    <xf numFmtId="0" fontId="42" fillId="0" borderId="0" xfId="0" applyFont="1" applyAlignment="1">
      <alignment wrapText="1"/>
    </xf>
    <xf numFmtId="2" fontId="22" fillId="0" borderId="0" xfId="0" applyNumberFormat="1" applyFont="1" applyFill="1" applyAlignment="1">
      <alignment vertical="top"/>
    </xf>
    <xf numFmtId="0" fontId="0" fillId="0" borderId="0" xfId="0" applyFill="1" applyAlignment="1">
      <alignment vertical="top" wrapText="1"/>
    </xf>
  </cellXfs>
  <cellStyles count="5">
    <cellStyle name="Normal" xfId="0" builtinId="0"/>
    <cellStyle name="Normal 2" xfId="1"/>
    <cellStyle name="Percent" xfId="4" builtinId="5"/>
    <cellStyle name="Percent 2" xfId="3"/>
    <cellStyle name="Percent 3" xfId="2"/>
  </cellStyles>
  <dxfs count="1328">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
      <font>
        <b/>
        <i val="0"/>
      </font>
      <fill>
        <patternFill>
          <bgColor rgb="FFFF6E69"/>
        </patternFill>
      </fill>
    </dxf>
    <dxf>
      <font>
        <b/>
        <i val="0"/>
      </font>
      <fill>
        <patternFill>
          <bgColor rgb="FFFDC176"/>
        </patternFill>
      </fill>
    </dxf>
    <dxf>
      <font>
        <b/>
        <i val="0"/>
      </font>
      <fill>
        <patternFill>
          <bgColor rgb="FFFFFF99"/>
        </patternFill>
      </fill>
    </dxf>
    <dxf>
      <font>
        <b/>
        <i val="0"/>
      </font>
      <fill>
        <patternFill>
          <bgColor rgb="FFA9D08E"/>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13760504201680673"/>
          <c:y val="3.052064631956912E-2"/>
          <c:w val="0.54936974789915971"/>
          <c:h val="0.93895870736086173"/>
        </c:manualLayout>
      </c:layout>
      <c:radarChart>
        <c:radarStyle val="filled"/>
        <c:varyColors val="0"/>
        <c:ser>
          <c:idx val="0"/>
          <c:order val="0"/>
          <c:tx>
            <c:v>Leadership &amp; Culture attribute</c:v>
          </c:tx>
          <c:spPr>
            <a:solidFill>
              <a:schemeClr val="accent6"/>
            </a:solidFill>
            <a:ln w="25400">
              <a:noFill/>
            </a:ln>
          </c:spPr>
          <c:cat>
            <c:numRef>
              <c:f>'Graph calculation'!$B$5:$B$17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'Graph calculation'!$H$5:$H$17</c:f>
              <c:numCache>
                <c:formatCode>0</c:formatCode>
                <c:ptCount val="13"/>
                <c:pt idx="0">
                  <c:v>0</c:v>
                </c:pt>
                <c:pt idx="1">
                  <c:v>0</c:v>
                </c:pt>
                <c:pt idx="2">
                  <c:v>0</c:v>
                </c:pt>
                <c:pt idx="3">
                  <c:v>0</c:v>
                </c:pt>
                <c:pt idx="4">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numCache>
            </c:numRef>
          </c:val>
          <c:extLst>
            <c:ext xmlns:c16="http://schemas.microsoft.com/office/drawing/2014/chart" uri="{C3380CC4-5D6E-409C-BE32-E72D297353CC}">
              <c16:uniqueId val="{00000000-619A-4132-8248-89DFFAD9A630}"/>
            </c:ext>
          </c:extLst>
        </c:ser>
        <c:ser>
          <c:idx val="1"/>
          <c:order val="1"/>
          <c:tx>
            <c:v>Networks &amp; partnerships attribute</c:v>
          </c:tx>
          <c:spPr>
            <a:solidFill>
              <a:srgbClr val="33CCFF"/>
            </a:solidFill>
            <a:ln w="25400">
              <a:noFill/>
            </a:ln>
          </c:spPr>
          <c:cat>
            <c:numRef>
              <c:f>'Graph calculation'!$B$5:$B$17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'Graph calculation'!$I$5:$I$17</c:f>
              <c:numCache>
                <c:formatCode>General</c:formatCode>
                <c:ptCount val="13"/>
                <c:pt idx="0">
                  <c:v>0</c:v>
                </c:pt>
                <c:pt idx="1">
                  <c:v>0</c:v>
                </c:pt>
                <c:pt idx="2">
                  <c:v>0</c:v>
                </c:pt>
                <c:pt idx="3">
                  <c:v>0</c:v>
                </c:pt>
                <c:pt idx="4">
                  <c:v>0</c:v>
                </c:pt>
                <c:pt idx="5" formatCode="0">
                  <c:v>0</c:v>
                </c:pt>
                <c:pt idx="6" formatCode="0">
                  <c:v>0</c:v>
                </c:pt>
                <c:pt idx="7" formatCode="0">
                  <c:v>0</c:v>
                </c:pt>
                <c:pt idx="8" formatCode="0">
                  <c:v>0</c:v>
                </c:pt>
                <c:pt idx="9">
                  <c:v>0</c:v>
                </c:pt>
                <c:pt idx="10">
                  <c:v>0</c:v>
                </c:pt>
                <c:pt idx="11">
                  <c:v>0</c:v>
                </c:pt>
                <c:pt idx="12">
                  <c:v>0</c:v>
                </c:pt>
              </c:numCache>
            </c:numRef>
          </c:val>
          <c:extLst>
            <c:ext xmlns:c16="http://schemas.microsoft.com/office/drawing/2014/chart" uri="{C3380CC4-5D6E-409C-BE32-E72D297353CC}">
              <c16:uniqueId val="{00000001-619A-4132-8248-89DFFAD9A630}"/>
            </c:ext>
          </c:extLst>
        </c:ser>
        <c:ser>
          <c:idx val="2"/>
          <c:order val="2"/>
          <c:tx>
            <c:v>Change Ready Attribute</c:v>
          </c:tx>
          <c:spPr>
            <a:solidFill>
              <a:schemeClr val="tx1"/>
            </a:solidFill>
            <a:ln w="25400">
              <a:noFill/>
            </a:ln>
          </c:spPr>
          <c:cat>
            <c:numRef>
              <c:f>'Graph calculation'!$B$5:$B$17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'Graph calculation'!$J$5:$J$17</c:f>
              <c:numCache>
                <c:formatCode>General</c:formatCode>
                <c:ptCount val="13"/>
                <c:pt idx="0">
                  <c:v>0</c:v>
                </c:pt>
                <c:pt idx="1">
                  <c:v>0</c:v>
                </c:pt>
                <c:pt idx="2">
                  <c:v>0</c:v>
                </c:pt>
                <c:pt idx="3">
                  <c:v>0</c:v>
                </c:pt>
                <c:pt idx="4">
                  <c:v>0</c:v>
                </c:pt>
                <c:pt idx="5">
                  <c:v>0</c:v>
                </c:pt>
                <c:pt idx="6">
                  <c:v>0</c:v>
                </c:pt>
                <c:pt idx="7">
                  <c:v>0</c:v>
                </c:pt>
                <c:pt idx="8">
                  <c:v>0</c:v>
                </c:pt>
                <c:pt idx="9" formatCode="0">
                  <c:v>0</c:v>
                </c:pt>
                <c:pt idx="10" formatCode="0">
                  <c:v>0</c:v>
                </c:pt>
                <c:pt idx="11" formatCode="0">
                  <c:v>0</c:v>
                </c:pt>
                <c:pt idx="12" formatCode="0">
                  <c:v>0</c:v>
                </c:pt>
              </c:numCache>
            </c:numRef>
          </c:val>
          <c:extLst>
            <c:ext xmlns:c16="http://schemas.microsoft.com/office/drawing/2014/chart" uri="{C3380CC4-5D6E-409C-BE32-E72D297353CC}">
              <c16:uniqueId val="{00000002-619A-4132-8248-89DFFAD9A630}"/>
            </c:ext>
          </c:extLst>
        </c:ser>
        <c:dLbls>
          <c:showLegendKey val="0"/>
          <c:showVal val="0"/>
          <c:showCatName val="0"/>
          <c:showSerName val="0"/>
          <c:showPercent val="0"/>
          <c:showBubbleSize val="0"/>
        </c:dLbls>
        <c:axId val="372174232"/>
        <c:axId val="1"/>
      </c:radarChart>
      <c:catAx>
        <c:axId val="372174232"/>
        <c:scaling>
          <c:orientation val="minMax"/>
        </c:scaling>
        <c:delete val="0"/>
        <c:axPos val="b"/>
        <c:majorGridlines/>
        <c:numFmt formatCode="0" sourceLinked="1"/>
        <c:majorTickMark val="out"/>
        <c:minorTickMark val="none"/>
        <c:tickLblPos val="none"/>
        <c:txPr>
          <a:bodyPr rot="0" vert="horz"/>
          <a:lstStyle/>
          <a:p>
            <a:pPr>
              <a:defRPr/>
            </a:pPr>
            <a:endParaRPr lang="en-US"/>
          </a:p>
        </c:txPr>
        <c:crossAx val="1"/>
        <c:crosses val="autoZero"/>
        <c:auto val="0"/>
        <c:lblAlgn val="ctr"/>
        <c:lblOffset val="100"/>
        <c:noMultiLvlLbl val="0"/>
      </c:catAx>
      <c:valAx>
        <c:axId val="1"/>
        <c:scaling>
          <c:orientation val="minMax"/>
          <c:max val="100"/>
        </c:scaling>
        <c:delete val="0"/>
        <c:axPos val="l"/>
        <c:numFmt formatCode="0" sourceLinked="1"/>
        <c:majorTickMark val="cross"/>
        <c:minorTickMark val="none"/>
        <c:tickLblPos val="nextTo"/>
        <c:txPr>
          <a:bodyPr rot="0" vert="horz"/>
          <a:lstStyle/>
          <a:p>
            <a:pPr>
              <a:defRPr/>
            </a:pPr>
            <a:endParaRPr lang="en-US"/>
          </a:p>
        </c:txPr>
        <c:crossAx val="372174232"/>
        <c:crosses val="autoZero"/>
        <c:crossBetween val="between"/>
      </c:valAx>
    </c:plotArea>
    <c:legend>
      <c:legendPos val="r"/>
      <c:layout>
        <c:manualLayout>
          <c:xMode val="edge"/>
          <c:yMode val="edge"/>
          <c:x val="0.7691511387163561"/>
          <c:y val="1.0186757215619695E-2"/>
          <c:w val="0.21687376034517425"/>
          <c:h val="0.1205432937181664"/>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2757488</xdr:colOff>
      <xdr:row>1</xdr:row>
      <xdr:rowOff>171450</xdr:rowOff>
    </xdr:from>
    <xdr:to>
      <xdr:col>0</xdr:col>
      <xdr:colOff>4240251</xdr:colOff>
      <xdr:row>5</xdr:row>
      <xdr:rowOff>29769</xdr:rowOff>
    </xdr:to>
    <xdr:pic>
      <xdr:nvPicPr>
        <xdr:cNvPr id="2" name="Picture 1"/>
        <xdr:cNvPicPr>
          <a:picLocks noChangeAspect="1"/>
        </xdr:cNvPicPr>
      </xdr:nvPicPr>
      <xdr:blipFill>
        <a:blip xmlns:r="http://schemas.openxmlformats.org/officeDocument/2006/relationships" r:embed="rId1"/>
        <a:stretch>
          <a:fillRect/>
        </a:stretch>
      </xdr:blipFill>
      <xdr:spPr>
        <a:xfrm>
          <a:off x="2757488" y="352425"/>
          <a:ext cx="1482763" cy="582219"/>
        </a:xfrm>
        <a:prstGeom prst="rect">
          <a:avLst/>
        </a:prstGeom>
      </xdr:spPr>
    </xdr:pic>
    <xdr:clientData/>
  </xdr:twoCellAnchor>
  <xdr:twoCellAnchor>
    <xdr:from>
      <xdr:col>0</xdr:col>
      <xdr:colOff>0</xdr:colOff>
      <xdr:row>13</xdr:row>
      <xdr:rowOff>0</xdr:rowOff>
    </xdr:from>
    <xdr:to>
      <xdr:col>0</xdr:col>
      <xdr:colOff>8124825</xdr:colOff>
      <xdr:row>17</xdr:row>
      <xdr:rowOff>714375</xdr:rowOff>
    </xdr:to>
    <xdr:pic>
      <xdr:nvPicPr>
        <xdr:cNvPr id="3" name="Picture 2" descr="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4175"/>
          <a:ext cx="8124825" cy="372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609598</xdr:colOff>
      <xdr:row>0</xdr:row>
      <xdr:rowOff>81644</xdr:rowOff>
    </xdr:from>
    <xdr:to>
      <xdr:col>4</xdr:col>
      <xdr:colOff>149261</xdr:colOff>
      <xdr:row>3</xdr:row>
      <xdr:rowOff>120938</xdr:rowOff>
    </xdr:to>
    <xdr:pic>
      <xdr:nvPicPr>
        <xdr:cNvPr id="3" name="Picture 2"/>
        <xdr:cNvPicPr>
          <a:picLocks noChangeAspect="1"/>
        </xdr:cNvPicPr>
      </xdr:nvPicPr>
      <xdr:blipFill>
        <a:blip xmlns:r="http://schemas.openxmlformats.org/officeDocument/2006/relationships" r:embed="rId1"/>
        <a:stretch>
          <a:fillRect/>
        </a:stretch>
      </xdr:blipFill>
      <xdr:spPr>
        <a:xfrm>
          <a:off x="1257298" y="81644"/>
          <a:ext cx="1482763" cy="582219"/>
        </a:xfrm>
        <a:prstGeom prst="rect">
          <a:avLst/>
        </a:prstGeom>
      </xdr:spPr>
    </xdr:pic>
    <xdr:clientData/>
  </xdr:twoCellAnchor>
  <xdr:twoCellAnchor editAs="oneCell">
    <xdr:from>
      <xdr:col>0</xdr:col>
      <xdr:colOff>0</xdr:colOff>
      <xdr:row>12</xdr:row>
      <xdr:rowOff>66682</xdr:rowOff>
    </xdr:from>
    <xdr:to>
      <xdr:col>0</xdr:col>
      <xdr:colOff>582401</xdr:colOff>
      <xdr:row>13</xdr:row>
      <xdr:rowOff>148331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9963157"/>
          <a:ext cx="582401" cy="262624"/>
        </a:xfrm>
        <a:prstGeom prst="rect">
          <a:avLst/>
        </a:prstGeom>
      </xdr:spPr>
    </xdr:pic>
    <xdr:clientData/>
  </xdr:twoCellAnchor>
  <xdr:twoCellAnchor editAs="oneCell">
    <xdr:from>
      <xdr:col>3</xdr:col>
      <xdr:colOff>0</xdr:colOff>
      <xdr:row>12</xdr:row>
      <xdr:rowOff>66682</xdr:rowOff>
    </xdr:from>
    <xdr:to>
      <xdr:col>4</xdr:col>
      <xdr:colOff>17</xdr:colOff>
      <xdr:row>13</xdr:row>
      <xdr:rowOff>132002</xdr:rowOff>
    </xdr:to>
    <xdr:pic>
      <xdr:nvPicPr>
        <xdr:cNvPr id="6" name="Picture 5"/>
        <xdr:cNvPicPr>
          <a:picLocks noChangeAspect="1"/>
        </xdr:cNvPicPr>
      </xdr:nvPicPr>
      <xdr:blipFill>
        <a:blip xmlns:r="http://schemas.openxmlformats.org/officeDocument/2006/relationships" r:embed="rId3"/>
        <a:stretch>
          <a:fillRect/>
        </a:stretch>
      </xdr:blipFill>
      <xdr:spPr>
        <a:xfrm>
          <a:off x="1943100" y="9963157"/>
          <a:ext cx="647717" cy="246295"/>
        </a:xfrm>
        <a:prstGeom prst="rect">
          <a:avLst/>
        </a:prstGeom>
      </xdr:spPr>
    </xdr:pic>
    <xdr:clientData/>
  </xdr:twoCellAnchor>
  <xdr:twoCellAnchor editAs="oneCell">
    <xdr:from>
      <xdr:col>6</xdr:col>
      <xdr:colOff>0</xdr:colOff>
      <xdr:row>12</xdr:row>
      <xdr:rowOff>66682</xdr:rowOff>
    </xdr:from>
    <xdr:to>
      <xdr:col>6</xdr:col>
      <xdr:colOff>533414</xdr:colOff>
      <xdr:row>13</xdr:row>
      <xdr:rowOff>142888</xdr:rowOff>
    </xdr:to>
    <xdr:pic>
      <xdr:nvPicPr>
        <xdr:cNvPr id="7" name="Picture 6"/>
        <xdr:cNvPicPr>
          <a:picLocks noChangeAspect="1"/>
        </xdr:cNvPicPr>
      </xdr:nvPicPr>
      <xdr:blipFill>
        <a:blip xmlns:r="http://schemas.openxmlformats.org/officeDocument/2006/relationships" r:embed="rId4"/>
        <a:stretch>
          <a:fillRect/>
        </a:stretch>
      </xdr:blipFill>
      <xdr:spPr>
        <a:xfrm>
          <a:off x="3886200" y="9963157"/>
          <a:ext cx="533414" cy="257181"/>
        </a:xfrm>
        <a:prstGeom prst="rect">
          <a:avLst/>
        </a:prstGeom>
      </xdr:spPr>
    </xdr:pic>
    <xdr:clientData/>
  </xdr:twoCellAnchor>
  <xdr:twoCellAnchor>
    <xdr:from>
      <xdr:col>0</xdr:col>
      <xdr:colOff>81643</xdr:colOff>
      <xdr:row>16</xdr:row>
      <xdr:rowOff>87086</xdr:rowOff>
    </xdr:from>
    <xdr:to>
      <xdr:col>0</xdr:col>
      <xdr:colOff>468086</xdr:colOff>
      <xdr:row>16</xdr:row>
      <xdr:rowOff>506186</xdr:rowOff>
    </xdr:to>
    <xdr:sp macro="" textlink="">
      <xdr:nvSpPr>
        <xdr:cNvPr id="8" name="Oval 7"/>
        <xdr:cNvSpPr/>
      </xdr:nvSpPr>
      <xdr:spPr>
        <a:xfrm>
          <a:off x="81643" y="8869136"/>
          <a:ext cx="386443" cy="41910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179614</xdr:colOff>
      <xdr:row>16</xdr:row>
      <xdr:rowOff>146957</xdr:rowOff>
    </xdr:from>
    <xdr:to>
      <xdr:col>0</xdr:col>
      <xdr:colOff>391886</xdr:colOff>
      <xdr:row>16</xdr:row>
      <xdr:rowOff>838881</xdr:rowOff>
    </xdr:to>
    <xdr:pic>
      <xdr:nvPicPr>
        <xdr:cNvPr id="9" name="Picture 8"/>
        <xdr:cNvPicPr>
          <a:picLocks noChangeAspect="1"/>
        </xdr:cNvPicPr>
      </xdr:nvPicPr>
      <xdr:blipFill>
        <a:blip xmlns:r="http://schemas.openxmlformats.org/officeDocument/2006/relationships" r:embed="rId5"/>
        <a:stretch>
          <a:fillRect/>
        </a:stretch>
      </xdr:blipFill>
      <xdr:spPr>
        <a:xfrm>
          <a:off x="179614" y="8929007"/>
          <a:ext cx="212272" cy="315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361950"/>
    <xdr:ext cx="9205913" cy="56102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0.428</cdr:x>
      <cdr:y>0.0035</cdr:y>
    </cdr:from>
    <cdr:to>
      <cdr:x>0.52775</cdr:x>
      <cdr:y>0.0505</cdr:y>
    </cdr:to>
    <cdr:sp macro="" textlink="">
      <cdr:nvSpPr>
        <cdr:cNvPr id="1029" name="Text Box 5"/>
        <cdr:cNvSpPr txBox="1">
          <a:spLocks xmlns:a="http://schemas.openxmlformats.org/drawingml/2006/main" noChangeArrowheads="1"/>
        </cdr:cNvSpPr>
      </cdr:nvSpPr>
      <cdr:spPr bwMode="auto">
        <a:xfrm xmlns:a="http://schemas.openxmlformats.org/drawingml/2006/main">
          <a:off x="3876485" y="18569"/>
          <a:ext cx="906780" cy="257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accent6">
                  <a:lumMod val="75000"/>
                </a:schemeClr>
              </a:solidFill>
              <a:latin typeface="Calibri"/>
              <a:cs typeface="Calibri"/>
            </a:rPr>
            <a:t>Leadership</a:t>
          </a:r>
        </a:p>
      </cdr:txBody>
    </cdr:sp>
  </cdr:relSizeAnchor>
  <cdr:relSizeAnchor xmlns:cdr="http://schemas.openxmlformats.org/drawingml/2006/chartDrawing">
    <cdr:from>
      <cdr:x>0.84668</cdr:x>
      <cdr:y>0.72858</cdr:y>
    </cdr:from>
    <cdr:to>
      <cdr:x>0.98393</cdr:x>
      <cdr:y>0.9646</cdr:y>
    </cdr:to>
    <cdr:sp macro="" textlink="">
      <cdr:nvSpPr>
        <cdr:cNvPr id="1038" name="Text Box 14"/>
        <cdr:cNvSpPr txBox="1">
          <a:spLocks xmlns:a="http://schemas.openxmlformats.org/drawingml/2006/main" noChangeArrowheads="1"/>
        </cdr:cNvSpPr>
      </cdr:nvSpPr>
      <cdr:spPr bwMode="auto">
        <a:xfrm xmlns:a="http://schemas.openxmlformats.org/drawingml/2006/main">
          <a:off x="7798510" y="4105656"/>
          <a:ext cx="1264166" cy="13235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t" upright="1"/>
        <a:lstStyle xmlns:a="http://schemas.openxmlformats.org/drawingml/2006/main"/>
        <a:p xmlns:a="http://schemas.openxmlformats.org/drawingml/2006/main">
          <a:pPr algn="l" rtl="0">
            <a:defRPr sz="1000"/>
          </a:pPr>
          <a:r>
            <a:rPr lang="en-AU" sz="1925" b="1" i="0" u="none" strike="noStrike" baseline="0">
              <a:solidFill>
                <a:srgbClr val="31859C"/>
              </a:solidFill>
              <a:latin typeface="Calibri"/>
              <a:cs typeface="Calibri"/>
            </a:rPr>
            <a:t>Networks and parnerships attribute</a:t>
          </a:r>
        </a:p>
      </cdr:txBody>
    </cdr:sp>
  </cdr:relSizeAnchor>
  <cdr:relSizeAnchor xmlns:cdr="http://schemas.openxmlformats.org/drawingml/2006/chartDrawing">
    <cdr:from>
      <cdr:x>0.00675</cdr:x>
      <cdr:y>0.00375</cdr:y>
    </cdr:from>
    <cdr:to>
      <cdr:x>0.18525</cdr:x>
      <cdr:y>0.1663</cdr:y>
    </cdr:to>
    <cdr:sp macro="" textlink="">
      <cdr:nvSpPr>
        <cdr:cNvPr id="1045" name="Text Box 21"/>
        <cdr:cNvSpPr txBox="1">
          <a:spLocks xmlns:a="http://schemas.openxmlformats.org/drawingml/2006/main" noChangeArrowheads="1"/>
        </cdr:cNvSpPr>
      </cdr:nvSpPr>
      <cdr:spPr bwMode="auto">
        <a:xfrm xmlns:a="http://schemas.openxmlformats.org/drawingml/2006/main">
          <a:off x="62172" y="21074"/>
          <a:ext cx="1634895" cy="921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t" upright="1"/>
        <a:lstStyle xmlns:a="http://schemas.openxmlformats.org/drawingml/2006/main"/>
        <a:p xmlns:a="http://schemas.openxmlformats.org/drawingml/2006/main">
          <a:pPr algn="l" rtl="0">
            <a:defRPr sz="1000"/>
          </a:pPr>
          <a:r>
            <a:rPr lang="en-AU" sz="1925" b="1" i="0" u="none" strike="noStrike" baseline="0">
              <a:solidFill>
                <a:schemeClr val="bg2">
                  <a:lumMod val="25000"/>
                </a:schemeClr>
              </a:solidFill>
              <a:latin typeface="Calibri"/>
              <a:cs typeface="Calibri"/>
            </a:rPr>
            <a:t>Change ready attribute</a:t>
          </a:r>
        </a:p>
      </cdr:txBody>
    </cdr:sp>
  </cdr:relSizeAnchor>
  <cdr:relSizeAnchor xmlns:cdr="http://schemas.openxmlformats.org/drawingml/2006/chartDrawing">
    <cdr:from>
      <cdr:x>0.54025</cdr:x>
      <cdr:y>0.04</cdr:y>
    </cdr:from>
    <cdr:to>
      <cdr:x>0.74025</cdr:x>
      <cdr:y>0.09675</cdr:y>
    </cdr:to>
    <cdr:sp macro="" textlink="">
      <cdr:nvSpPr>
        <cdr:cNvPr id="1046" name="Text Box 22"/>
        <cdr:cNvSpPr txBox="1">
          <a:spLocks xmlns:a="http://schemas.openxmlformats.org/drawingml/2006/main" noChangeArrowheads="1"/>
        </cdr:cNvSpPr>
      </cdr:nvSpPr>
      <cdr:spPr bwMode="auto">
        <a:xfrm xmlns:a="http://schemas.openxmlformats.org/drawingml/2006/main">
          <a:off x="4896612" y="216196"/>
          <a:ext cx="1813560" cy="30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accent6">
                  <a:lumMod val="75000"/>
                </a:schemeClr>
              </a:solidFill>
              <a:latin typeface="Calibri"/>
              <a:cs typeface="Calibri"/>
            </a:rPr>
            <a:t>Employee engagement</a:t>
          </a:r>
        </a:p>
      </cdr:txBody>
    </cdr:sp>
  </cdr:relSizeAnchor>
  <cdr:relSizeAnchor xmlns:cdr="http://schemas.openxmlformats.org/drawingml/2006/chartDrawing">
    <cdr:from>
      <cdr:x>0.643</cdr:x>
      <cdr:y>0.17925</cdr:y>
    </cdr:from>
    <cdr:to>
      <cdr:x>0.83775</cdr:x>
      <cdr:y>0.28075</cdr:y>
    </cdr:to>
    <cdr:sp macro="" textlink="">
      <cdr:nvSpPr>
        <cdr:cNvPr id="1047" name="Text Box 23"/>
        <cdr:cNvSpPr txBox="1">
          <a:spLocks xmlns:a="http://schemas.openxmlformats.org/drawingml/2006/main" noChangeArrowheads="1"/>
        </cdr:cNvSpPr>
      </cdr:nvSpPr>
      <cdr:spPr bwMode="auto">
        <a:xfrm xmlns:a="http://schemas.openxmlformats.org/drawingml/2006/main">
          <a:off x="5828328" y="958956"/>
          <a:ext cx="1765955" cy="53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accent6">
                  <a:lumMod val="75000"/>
                </a:schemeClr>
              </a:solidFill>
              <a:latin typeface="Calibri"/>
              <a:cs typeface="Calibri"/>
            </a:rPr>
            <a:t>Situational awareness</a:t>
          </a:r>
        </a:p>
      </cdr:txBody>
    </cdr:sp>
  </cdr:relSizeAnchor>
  <cdr:relSizeAnchor xmlns:cdr="http://schemas.openxmlformats.org/drawingml/2006/chartDrawing">
    <cdr:from>
      <cdr:x>0.6915</cdr:x>
      <cdr:y>0.424</cdr:y>
    </cdr:from>
    <cdr:to>
      <cdr:x>0.837</cdr:x>
      <cdr:y>0.4775</cdr:y>
    </cdr:to>
    <cdr:sp macro="" textlink="">
      <cdr:nvSpPr>
        <cdr:cNvPr id="1048" name="Text Box 24"/>
        <cdr:cNvSpPr txBox="1">
          <a:spLocks xmlns:a="http://schemas.openxmlformats.org/drawingml/2006/main" noChangeArrowheads="1"/>
        </cdr:cNvSpPr>
      </cdr:nvSpPr>
      <cdr:spPr bwMode="auto">
        <a:xfrm xmlns:a="http://schemas.openxmlformats.org/drawingml/2006/main">
          <a:off x="6268117" y="2258785"/>
          <a:ext cx="1321632" cy="28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accent6">
                  <a:lumMod val="75000"/>
                </a:schemeClr>
              </a:solidFill>
              <a:latin typeface="Calibri"/>
              <a:cs typeface="Calibri"/>
            </a:rPr>
            <a:t>Decision making</a:t>
          </a:r>
        </a:p>
      </cdr:txBody>
    </cdr:sp>
  </cdr:relSizeAnchor>
  <cdr:relSizeAnchor xmlns:cdr="http://schemas.openxmlformats.org/drawingml/2006/chartDrawing">
    <cdr:from>
      <cdr:x>0.6745</cdr:x>
      <cdr:y>0.64625</cdr:y>
    </cdr:from>
    <cdr:to>
      <cdr:x>0.87625</cdr:x>
      <cdr:y>0.6945</cdr:y>
    </cdr:to>
    <cdr:sp macro="" textlink="">
      <cdr:nvSpPr>
        <cdr:cNvPr id="1049" name="Text Box 25"/>
        <cdr:cNvSpPr txBox="1">
          <a:spLocks xmlns:a="http://schemas.openxmlformats.org/drawingml/2006/main" noChangeArrowheads="1"/>
        </cdr:cNvSpPr>
      </cdr:nvSpPr>
      <cdr:spPr bwMode="auto">
        <a:xfrm xmlns:a="http://schemas.openxmlformats.org/drawingml/2006/main">
          <a:off x="6111697" y="3439242"/>
          <a:ext cx="1833963" cy="254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accent6">
                  <a:lumMod val="75000"/>
                </a:schemeClr>
              </a:solidFill>
              <a:latin typeface="Calibri"/>
              <a:cs typeface="Calibri"/>
            </a:rPr>
            <a:t>Innovation &amp; creativity</a:t>
          </a:r>
        </a:p>
      </cdr:txBody>
    </cdr:sp>
  </cdr:relSizeAnchor>
  <cdr:relSizeAnchor xmlns:cdr="http://schemas.openxmlformats.org/drawingml/2006/chartDrawing">
    <cdr:from>
      <cdr:x>0.84875</cdr:x>
      <cdr:y>0.1585</cdr:y>
    </cdr:from>
    <cdr:to>
      <cdr:x>0.98975</cdr:x>
      <cdr:y>0.3715</cdr:y>
    </cdr:to>
    <cdr:sp macro="" textlink="">
      <cdr:nvSpPr>
        <cdr:cNvPr id="1050" name="Text Box 26"/>
        <cdr:cNvSpPr txBox="1">
          <a:spLocks xmlns:a="http://schemas.openxmlformats.org/drawingml/2006/main" noChangeArrowheads="1"/>
        </cdr:cNvSpPr>
      </cdr:nvSpPr>
      <cdr:spPr bwMode="auto">
        <a:xfrm xmlns:a="http://schemas.openxmlformats.org/drawingml/2006/main">
          <a:off x="7694028" y="848868"/>
          <a:ext cx="1280827" cy="11313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t" upright="1"/>
        <a:lstStyle xmlns:a="http://schemas.openxmlformats.org/drawingml/2006/main"/>
        <a:p xmlns:a="http://schemas.openxmlformats.org/drawingml/2006/main">
          <a:pPr algn="l" rtl="0">
            <a:defRPr sz="1000"/>
          </a:pPr>
          <a:r>
            <a:rPr lang="en-AU" sz="1925" b="1" i="0" u="none" strike="noStrike" baseline="0">
              <a:solidFill>
                <a:schemeClr val="accent6">
                  <a:lumMod val="75000"/>
                </a:schemeClr>
              </a:solidFill>
              <a:latin typeface="Calibri"/>
              <a:cs typeface="Calibri"/>
            </a:rPr>
            <a:t>Leadership and culture attribute</a:t>
          </a:r>
        </a:p>
      </cdr:txBody>
    </cdr:sp>
  </cdr:relSizeAnchor>
  <cdr:relSizeAnchor xmlns:cdr="http://schemas.openxmlformats.org/drawingml/2006/chartDrawing">
    <cdr:from>
      <cdr:x>0.598</cdr:x>
      <cdr:y>0.82575</cdr:y>
    </cdr:from>
    <cdr:to>
      <cdr:x>0.82025</cdr:x>
      <cdr:y>0.87275</cdr:y>
    </cdr:to>
    <cdr:sp macro="" textlink="">
      <cdr:nvSpPr>
        <cdr:cNvPr id="1051" name="Text Box 27"/>
        <cdr:cNvSpPr txBox="1">
          <a:spLocks xmlns:a="http://schemas.openxmlformats.org/drawingml/2006/main" noChangeArrowheads="1"/>
        </cdr:cNvSpPr>
      </cdr:nvSpPr>
      <cdr:spPr bwMode="auto">
        <a:xfrm xmlns:a="http://schemas.openxmlformats.org/drawingml/2006/main">
          <a:off x="5420277" y="4391566"/>
          <a:ext cx="2015319" cy="24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rgbClr val="31859C"/>
              </a:solidFill>
              <a:latin typeface="Calibri"/>
              <a:cs typeface="Calibri"/>
            </a:rPr>
            <a:t>Effective partnerships</a:t>
          </a:r>
        </a:p>
      </cdr:txBody>
    </cdr:sp>
  </cdr:relSizeAnchor>
  <cdr:relSizeAnchor xmlns:cdr="http://schemas.openxmlformats.org/drawingml/2006/chartDrawing">
    <cdr:from>
      <cdr:x>0.47825</cdr:x>
      <cdr:y>0.94025</cdr:y>
    </cdr:from>
    <cdr:to>
      <cdr:x>0.73125</cdr:x>
      <cdr:y>1</cdr:y>
    </cdr:to>
    <cdr:sp macro="" textlink="">
      <cdr:nvSpPr>
        <cdr:cNvPr id="1052" name="Text Box 28"/>
        <cdr:cNvSpPr txBox="1">
          <a:spLocks xmlns:a="http://schemas.openxmlformats.org/drawingml/2006/main" noChangeArrowheads="1"/>
        </cdr:cNvSpPr>
      </cdr:nvSpPr>
      <cdr:spPr bwMode="auto">
        <a:xfrm xmlns:a="http://schemas.openxmlformats.org/drawingml/2006/main">
          <a:off x="4334408" y="4999037"/>
          <a:ext cx="2294154" cy="306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rgbClr val="31859C"/>
              </a:solidFill>
              <a:latin typeface="Calibri"/>
              <a:ea typeface="+mn-ea"/>
              <a:cs typeface="Calibri"/>
            </a:rPr>
            <a:t>Leveraging</a:t>
          </a:r>
          <a:r>
            <a:rPr lang="en-AU" sz="1350" b="1" i="0" u="none" strike="noStrike" baseline="0">
              <a:solidFill>
                <a:schemeClr val="accent5">
                  <a:lumMod val="75000"/>
                </a:schemeClr>
              </a:solidFill>
              <a:latin typeface="Calibri"/>
              <a:cs typeface="Calibri"/>
            </a:rPr>
            <a:t> </a:t>
          </a:r>
          <a:r>
            <a:rPr lang="en-AU" sz="1350" b="1" i="0" u="none" strike="noStrike" baseline="0">
              <a:solidFill>
                <a:srgbClr val="31859C"/>
              </a:solidFill>
              <a:latin typeface="Calibri"/>
              <a:ea typeface="+mn-ea"/>
              <a:cs typeface="Calibri"/>
            </a:rPr>
            <a:t>knowledge</a:t>
          </a:r>
        </a:p>
      </cdr:txBody>
    </cdr:sp>
  </cdr:relSizeAnchor>
  <cdr:relSizeAnchor xmlns:cdr="http://schemas.openxmlformats.org/drawingml/2006/chartDrawing">
    <cdr:from>
      <cdr:x>0.28625</cdr:x>
      <cdr:y>0.9535</cdr:y>
    </cdr:from>
    <cdr:to>
      <cdr:x>0.44475</cdr:x>
      <cdr:y>1</cdr:y>
    </cdr:to>
    <cdr:sp macro="" textlink="">
      <cdr:nvSpPr>
        <cdr:cNvPr id="1053" name="Text Box 29"/>
        <cdr:cNvSpPr txBox="1">
          <a:spLocks xmlns:a="http://schemas.openxmlformats.org/drawingml/2006/main" noChangeArrowheads="1"/>
        </cdr:cNvSpPr>
      </cdr:nvSpPr>
      <cdr:spPr bwMode="auto">
        <a:xfrm xmlns:a="http://schemas.openxmlformats.org/drawingml/2006/main">
          <a:off x="2591124" y="5069334"/>
          <a:ext cx="1439513" cy="2360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rgbClr val="31859C"/>
              </a:solidFill>
              <a:latin typeface="Calibri"/>
              <a:ea typeface="+mn-ea"/>
              <a:cs typeface="Calibri"/>
            </a:rPr>
            <a:t>Breaking</a:t>
          </a:r>
          <a:r>
            <a:rPr lang="en-AU" sz="1350" b="1" i="0" u="none" strike="noStrike" baseline="0">
              <a:solidFill>
                <a:schemeClr val="accent5">
                  <a:lumMod val="75000"/>
                </a:schemeClr>
              </a:solidFill>
              <a:latin typeface="Calibri"/>
              <a:cs typeface="Calibri"/>
            </a:rPr>
            <a:t> </a:t>
          </a:r>
          <a:r>
            <a:rPr lang="en-AU" sz="1350" b="1" i="0" u="none" strike="noStrike" baseline="0">
              <a:solidFill>
                <a:srgbClr val="31859C"/>
              </a:solidFill>
              <a:latin typeface="Calibri"/>
              <a:ea typeface="+mn-ea"/>
              <a:cs typeface="Calibri"/>
            </a:rPr>
            <a:t>silos</a:t>
          </a:r>
        </a:p>
      </cdr:txBody>
    </cdr:sp>
  </cdr:relSizeAnchor>
  <cdr:relSizeAnchor xmlns:cdr="http://schemas.openxmlformats.org/drawingml/2006/chartDrawing">
    <cdr:from>
      <cdr:x>0.0625</cdr:x>
      <cdr:y>0.831</cdr:y>
    </cdr:from>
    <cdr:to>
      <cdr:x>0.23025</cdr:x>
      <cdr:y>0.87275</cdr:y>
    </cdr:to>
    <cdr:sp macro="" textlink="">
      <cdr:nvSpPr>
        <cdr:cNvPr id="1054" name="Text Box 30"/>
        <cdr:cNvSpPr txBox="1">
          <a:spLocks xmlns:a="http://schemas.openxmlformats.org/drawingml/2006/main" noChangeArrowheads="1"/>
        </cdr:cNvSpPr>
      </cdr:nvSpPr>
      <cdr:spPr bwMode="auto">
        <a:xfrm xmlns:a="http://schemas.openxmlformats.org/drawingml/2006/main">
          <a:off x="562204" y="4420745"/>
          <a:ext cx="1521123" cy="220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rgbClr val="31859C"/>
              </a:solidFill>
              <a:latin typeface="Calibri"/>
              <a:ea typeface="+mn-ea"/>
              <a:cs typeface="Calibri"/>
            </a:rPr>
            <a:t>Internal</a:t>
          </a:r>
          <a:r>
            <a:rPr lang="en-AU" sz="1350" b="1" i="0" u="none" strike="noStrike" baseline="0">
              <a:solidFill>
                <a:schemeClr val="accent5">
                  <a:lumMod val="75000"/>
                </a:schemeClr>
              </a:solidFill>
              <a:latin typeface="Calibri"/>
              <a:cs typeface="Calibri"/>
            </a:rPr>
            <a:t> </a:t>
          </a:r>
          <a:r>
            <a:rPr lang="en-AU" sz="1350" b="1" i="0" u="none" strike="noStrike" baseline="0">
              <a:solidFill>
                <a:srgbClr val="31859C"/>
              </a:solidFill>
              <a:latin typeface="Calibri"/>
              <a:ea typeface="+mn-ea"/>
              <a:cs typeface="Calibri"/>
            </a:rPr>
            <a:t>resources</a:t>
          </a:r>
        </a:p>
      </cdr:txBody>
    </cdr:sp>
  </cdr:relSizeAnchor>
  <cdr:relSizeAnchor xmlns:cdr="http://schemas.openxmlformats.org/drawingml/2006/chartDrawing">
    <cdr:from>
      <cdr:x>0.0115</cdr:x>
      <cdr:y>0.64625</cdr:y>
    </cdr:from>
    <cdr:to>
      <cdr:x>0.1605</cdr:x>
      <cdr:y>0.71775</cdr:y>
    </cdr:to>
    <cdr:sp macro="" textlink="">
      <cdr:nvSpPr>
        <cdr:cNvPr id="1055" name="Text Box 31"/>
        <cdr:cNvSpPr txBox="1">
          <a:spLocks xmlns:a="http://schemas.openxmlformats.org/drawingml/2006/main" noChangeArrowheads="1"/>
        </cdr:cNvSpPr>
      </cdr:nvSpPr>
      <cdr:spPr bwMode="auto">
        <a:xfrm xmlns:a="http://schemas.openxmlformats.org/drawingml/2006/main">
          <a:off x="104280" y="3439242"/>
          <a:ext cx="1346568" cy="379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bg2">
                  <a:lumMod val="25000"/>
                </a:schemeClr>
              </a:solidFill>
              <a:latin typeface="Calibri"/>
              <a:cs typeface="Calibri"/>
            </a:rPr>
            <a:t>Unity of purpose</a:t>
          </a:r>
        </a:p>
      </cdr:txBody>
    </cdr:sp>
  </cdr:relSizeAnchor>
  <cdr:relSizeAnchor xmlns:cdr="http://schemas.openxmlformats.org/drawingml/2006/chartDrawing">
    <cdr:from>
      <cdr:x>0.05275</cdr:x>
      <cdr:y>0.40425</cdr:y>
    </cdr:from>
    <cdr:to>
      <cdr:x>0.14575</cdr:x>
      <cdr:y>0.50275</cdr:y>
    </cdr:to>
    <cdr:sp macro="" textlink="">
      <cdr:nvSpPr>
        <cdr:cNvPr id="1056" name="Text Box 32"/>
        <cdr:cNvSpPr txBox="1">
          <a:spLocks xmlns:a="http://schemas.openxmlformats.org/drawingml/2006/main" noChangeArrowheads="1"/>
        </cdr:cNvSpPr>
      </cdr:nvSpPr>
      <cdr:spPr bwMode="auto">
        <a:xfrm xmlns:a="http://schemas.openxmlformats.org/drawingml/2006/main">
          <a:off x="476060" y="2154003"/>
          <a:ext cx="836504" cy="5239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bg2">
                  <a:lumMod val="25000"/>
                </a:schemeClr>
              </a:solidFill>
              <a:latin typeface="Calibri"/>
              <a:cs typeface="Calibri"/>
            </a:rPr>
            <a:t>Proactive posture</a:t>
          </a:r>
        </a:p>
      </cdr:txBody>
    </cdr:sp>
  </cdr:relSizeAnchor>
  <cdr:relSizeAnchor xmlns:cdr="http://schemas.openxmlformats.org/drawingml/2006/chartDrawing">
    <cdr:from>
      <cdr:x>0.019</cdr:x>
      <cdr:y>0.20375</cdr:y>
    </cdr:from>
    <cdr:to>
      <cdr:x>0.18525</cdr:x>
      <cdr:y>0.2465</cdr:y>
    </cdr:to>
    <cdr:sp macro="" textlink="">
      <cdr:nvSpPr>
        <cdr:cNvPr id="1057" name="Text Box 33"/>
        <cdr:cNvSpPr txBox="1">
          <a:spLocks xmlns:a="http://schemas.openxmlformats.org/drawingml/2006/main" noChangeArrowheads="1"/>
        </cdr:cNvSpPr>
      </cdr:nvSpPr>
      <cdr:spPr bwMode="auto">
        <a:xfrm xmlns:a="http://schemas.openxmlformats.org/drawingml/2006/main">
          <a:off x="172288" y="1088938"/>
          <a:ext cx="1498454" cy="2281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bg2">
                  <a:lumMod val="25000"/>
                </a:schemeClr>
              </a:solidFill>
              <a:latin typeface="Calibri"/>
              <a:cs typeface="Calibri"/>
            </a:rPr>
            <a:t>Planning strategies</a:t>
          </a:r>
        </a:p>
      </cdr:txBody>
    </cdr:sp>
  </cdr:relSizeAnchor>
  <cdr:relSizeAnchor xmlns:cdr="http://schemas.openxmlformats.org/drawingml/2006/chartDrawing">
    <cdr:from>
      <cdr:x>0.19075</cdr:x>
      <cdr:y>0.023</cdr:y>
    </cdr:from>
    <cdr:to>
      <cdr:x>0.31425</cdr:x>
      <cdr:y>0.11475</cdr:y>
    </cdr:to>
    <cdr:sp macro="" textlink="">
      <cdr:nvSpPr>
        <cdr:cNvPr id="1058" name="Text Box 34"/>
        <cdr:cNvSpPr txBox="1">
          <a:spLocks xmlns:a="http://schemas.openxmlformats.org/drawingml/2006/main" noChangeArrowheads="1"/>
        </cdr:cNvSpPr>
      </cdr:nvSpPr>
      <cdr:spPr bwMode="auto">
        <a:xfrm xmlns:a="http://schemas.openxmlformats.org/drawingml/2006/main">
          <a:off x="1720615" y="124677"/>
          <a:ext cx="1124407" cy="490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AU" sz="1350" b="1" i="0" u="none" strike="noStrike" baseline="0">
              <a:solidFill>
                <a:schemeClr val="bg2">
                  <a:lumMod val="25000"/>
                </a:schemeClr>
              </a:solidFill>
              <a:latin typeface="Calibri"/>
              <a:cs typeface="Calibri"/>
            </a:rPr>
            <a:t>Stress testing plans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3</xdr:col>
      <xdr:colOff>59871</xdr:colOff>
      <xdr:row>0</xdr:row>
      <xdr:rowOff>38100</xdr:rowOff>
    </xdr:from>
    <xdr:to>
      <xdr:col>6</xdr:col>
      <xdr:colOff>223212</xdr:colOff>
      <xdr:row>4</xdr:row>
      <xdr:rowOff>146979</xdr:rowOff>
    </xdr:to>
    <xdr:pic>
      <xdr:nvPicPr>
        <xdr:cNvPr id="3" name="Picture 2"/>
        <xdr:cNvPicPr>
          <a:picLocks noChangeAspect="1"/>
        </xdr:cNvPicPr>
      </xdr:nvPicPr>
      <xdr:blipFill>
        <a:blip xmlns:r="http://schemas.openxmlformats.org/officeDocument/2006/relationships" r:embed="rId1"/>
        <a:stretch>
          <a:fillRect/>
        </a:stretch>
      </xdr:blipFill>
      <xdr:spPr>
        <a:xfrm>
          <a:off x="2026784" y="38100"/>
          <a:ext cx="2106441" cy="832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topLeftCell="A14" workbookViewId="0">
      <selection activeCell="A22" sqref="A22"/>
    </sheetView>
  </sheetViews>
  <sheetFormatPr defaultRowHeight="15"/>
  <cols>
    <col min="1" max="1" width="127.140625" customWidth="1"/>
  </cols>
  <sheetData>
    <row r="1" spans="1:1">
      <c r="A1" s="81" t="s">
        <v>440</v>
      </c>
    </row>
    <row r="2" spans="1:1">
      <c r="A2" s="81"/>
    </row>
    <row r="3" spans="1:1">
      <c r="A3" s="81"/>
    </row>
    <row r="4" spans="1:1">
      <c r="A4" s="81"/>
    </row>
    <row r="5" spans="1:1">
      <c r="A5" s="81"/>
    </row>
    <row r="6" spans="1:1">
      <c r="A6" s="81"/>
    </row>
    <row r="7" spans="1:1">
      <c r="A7" s="81"/>
    </row>
    <row r="10" spans="1:1">
      <c r="A10" t="s">
        <v>438</v>
      </c>
    </row>
    <row r="13" spans="1:1" ht="59.25" customHeight="1">
      <c r="A13" s="80" t="s">
        <v>441</v>
      </c>
    </row>
    <row r="14" spans="1:1" ht="59.25" customHeight="1">
      <c r="A14" s="80"/>
    </row>
    <row r="15" spans="1:1" ht="59.25" customHeight="1">
      <c r="A15" s="80"/>
    </row>
    <row r="16" spans="1:1" ht="59.25" customHeight="1">
      <c r="A16" s="80"/>
    </row>
    <row r="17" spans="1:1" ht="59.25" customHeight="1">
      <c r="A17" s="80"/>
    </row>
    <row r="18" spans="1:1" ht="59.25" customHeight="1">
      <c r="A18" s="80"/>
    </row>
    <row r="20" spans="1:1">
      <c r="A20" t="s">
        <v>439</v>
      </c>
    </row>
    <row r="22" spans="1:1" ht="56.65" customHeight="1">
      <c r="A22" s="80" t="s">
        <v>442</v>
      </c>
    </row>
  </sheetData>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A6" sqref="A6:J6"/>
    </sheetView>
  </sheetViews>
  <sheetFormatPr defaultRowHeight="15"/>
  <cols>
    <col min="10" max="10" width="3.28515625" customWidth="1"/>
  </cols>
  <sheetData>
    <row r="1" spans="1:14">
      <c r="A1" s="10"/>
      <c r="B1" s="10"/>
      <c r="C1" s="10"/>
      <c r="D1" s="10"/>
      <c r="E1" s="10"/>
      <c r="F1" s="10"/>
      <c r="G1" s="10"/>
      <c r="H1" s="10"/>
      <c r="I1" s="10"/>
      <c r="J1" s="10"/>
      <c r="K1" s="10"/>
      <c r="L1" s="10"/>
      <c r="M1" s="10"/>
      <c r="N1" s="10"/>
    </row>
    <row r="2" spans="1:14">
      <c r="A2" s="10"/>
      <c r="B2" s="10"/>
      <c r="C2" s="10"/>
      <c r="D2" s="10"/>
      <c r="E2" s="10"/>
      <c r="F2" s="10"/>
      <c r="G2" s="10"/>
      <c r="H2" s="10"/>
      <c r="I2" s="10"/>
      <c r="J2" s="10"/>
      <c r="K2" s="10"/>
      <c r="L2" s="10"/>
      <c r="M2" s="10"/>
      <c r="N2" s="10"/>
    </row>
    <row r="3" spans="1:14">
      <c r="A3" s="10"/>
      <c r="B3" s="10"/>
      <c r="C3" s="10"/>
      <c r="D3" s="10"/>
      <c r="E3" s="10"/>
      <c r="F3" s="10"/>
      <c r="G3" s="10"/>
      <c r="H3" s="10"/>
      <c r="I3" s="10"/>
      <c r="J3" s="10"/>
      <c r="K3" s="10"/>
      <c r="L3" s="10"/>
      <c r="M3" s="10"/>
      <c r="N3" s="10"/>
    </row>
    <row r="4" spans="1:14">
      <c r="A4" s="10"/>
      <c r="B4" s="10"/>
      <c r="C4" s="10"/>
      <c r="D4" s="10"/>
      <c r="E4" s="10"/>
      <c r="F4" s="10"/>
      <c r="G4" s="10"/>
      <c r="H4" s="10"/>
      <c r="I4" s="10"/>
      <c r="J4" s="10"/>
      <c r="K4" s="10"/>
      <c r="L4" s="10"/>
      <c r="M4" s="10"/>
      <c r="N4" s="10"/>
    </row>
    <row r="5" spans="1:14" ht="15.75">
      <c r="A5" s="108" t="s">
        <v>0</v>
      </c>
      <c r="B5" s="109"/>
      <c r="C5" s="109"/>
      <c r="D5" s="109"/>
      <c r="E5" s="109"/>
      <c r="F5" s="109"/>
      <c r="G5" s="109"/>
      <c r="H5" s="109"/>
      <c r="I5" s="109"/>
      <c r="J5" s="109"/>
    </row>
    <row r="6" spans="1:14" ht="219.75" customHeight="1">
      <c r="A6" s="116" t="s">
        <v>422</v>
      </c>
      <c r="B6" s="116"/>
      <c r="C6" s="116"/>
      <c r="D6" s="116"/>
      <c r="E6" s="116"/>
      <c r="F6" s="116"/>
      <c r="G6" s="116"/>
      <c r="H6" s="116"/>
      <c r="I6" s="116"/>
      <c r="J6" s="116"/>
      <c r="K6" s="66"/>
      <c r="L6" s="66"/>
      <c r="M6" s="66"/>
    </row>
    <row r="7" spans="1:14" ht="13.9" customHeight="1" thickBot="1">
      <c r="A7" s="68"/>
      <c r="B7" s="65"/>
      <c r="C7" s="65"/>
      <c r="D7" s="65"/>
      <c r="E7" s="65"/>
      <c r="F7" s="65"/>
      <c r="G7" s="65"/>
      <c r="H7" s="65"/>
      <c r="I7" s="65"/>
      <c r="J7" s="68"/>
      <c r="K7" s="66"/>
      <c r="L7" s="66"/>
      <c r="M7" s="66"/>
    </row>
    <row r="8" spans="1:14" ht="181.9" customHeight="1" thickTop="1" thickBot="1">
      <c r="A8" s="110" t="s">
        <v>416</v>
      </c>
      <c r="B8" s="111"/>
      <c r="C8" s="111"/>
      <c r="D8" s="112" t="s">
        <v>417</v>
      </c>
      <c r="E8" s="112"/>
      <c r="F8" s="113" t="s">
        <v>418</v>
      </c>
      <c r="G8" s="113"/>
      <c r="H8" s="114" t="s">
        <v>419</v>
      </c>
      <c r="I8" s="115"/>
      <c r="J8" s="67"/>
    </row>
    <row r="9" spans="1:14" ht="15.75" thickTop="1">
      <c r="A9" s="67"/>
      <c r="B9" s="67"/>
      <c r="C9" s="67"/>
      <c r="D9" s="67"/>
      <c r="E9" s="67"/>
      <c r="F9" s="67"/>
      <c r="G9" s="67"/>
      <c r="H9" s="67"/>
      <c r="I9" s="67"/>
      <c r="J9" s="67"/>
    </row>
    <row r="11" spans="1:14" ht="239.45" customHeight="1">
      <c r="A11" s="100" t="s">
        <v>423</v>
      </c>
      <c r="B11" s="100"/>
      <c r="C11" s="100"/>
      <c r="D11" s="100"/>
      <c r="E11" s="100"/>
      <c r="F11" s="100"/>
      <c r="G11" s="100"/>
      <c r="H11" s="100"/>
      <c r="I11" s="100"/>
      <c r="J11" s="100"/>
    </row>
    <row r="12" spans="1:14" ht="23.65" customHeight="1">
      <c r="A12" s="102" t="s">
        <v>420</v>
      </c>
      <c r="B12" s="102"/>
      <c r="C12" s="102"/>
      <c r="D12" s="102"/>
      <c r="E12" s="102"/>
      <c r="F12" s="102"/>
      <c r="G12" s="102"/>
      <c r="H12" s="102"/>
      <c r="I12" s="102"/>
    </row>
    <row r="13" spans="1:14">
      <c r="A13" s="103"/>
      <c r="B13" s="103"/>
      <c r="C13" s="103"/>
      <c r="D13" s="103"/>
      <c r="E13" s="104"/>
      <c r="F13" s="104"/>
      <c r="G13" s="103"/>
      <c r="H13" s="104"/>
      <c r="I13" s="104"/>
    </row>
    <row r="15" spans="1:14" ht="178.5" customHeight="1">
      <c r="A15" s="105" t="s">
        <v>424</v>
      </c>
      <c r="B15" s="105"/>
      <c r="C15" s="105"/>
      <c r="D15" s="105" t="s">
        <v>425</v>
      </c>
      <c r="E15" s="106"/>
      <c r="F15" s="106"/>
      <c r="G15" s="107" t="s">
        <v>426</v>
      </c>
      <c r="H15" s="107"/>
      <c r="I15" s="107"/>
    </row>
    <row r="17" spans="1:10" ht="75" customHeight="1">
      <c r="A17" s="67"/>
      <c r="B17" s="101" t="s">
        <v>421</v>
      </c>
      <c r="C17" s="101"/>
      <c r="D17" s="101"/>
      <c r="E17" s="101"/>
      <c r="F17" s="101"/>
      <c r="G17" s="101"/>
      <c r="H17" s="101"/>
      <c r="I17" s="101"/>
      <c r="J17" s="101"/>
    </row>
  </sheetData>
  <mergeCells count="15">
    <mergeCell ref="A5:J5"/>
    <mergeCell ref="A8:C8"/>
    <mergeCell ref="D8:E8"/>
    <mergeCell ref="F8:G8"/>
    <mergeCell ref="H8:I8"/>
    <mergeCell ref="A6:J6"/>
    <mergeCell ref="A11:J11"/>
    <mergeCell ref="B17:J17"/>
    <mergeCell ref="A12:I12"/>
    <mergeCell ref="A13:C13"/>
    <mergeCell ref="D13:F13"/>
    <mergeCell ref="G13:I13"/>
    <mergeCell ref="A15:C15"/>
    <mergeCell ref="D15:F15"/>
    <mergeCell ref="G15:I15"/>
  </mergeCells>
  <pageMargins left="0.7" right="0.7" top="0.75" bottom="0.75" header="0.3" footer="0.3"/>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workbookViewId="0">
      <selection activeCell="N9" sqref="N9"/>
    </sheetView>
  </sheetViews>
  <sheetFormatPr defaultRowHeight="18"/>
  <cols>
    <col min="1" max="1" width="19.85546875" style="10" customWidth="1"/>
    <col min="2" max="2" width="6.42578125" style="10" customWidth="1"/>
    <col min="3" max="3" width="63" style="10" customWidth="1"/>
    <col min="4" max="7" width="8.42578125" style="10" customWidth="1"/>
    <col min="8" max="8" width="68.42578125" customWidth="1"/>
    <col min="9" max="9" width="10.5703125" style="10" customWidth="1"/>
    <col min="10" max="10" width="10.5703125" style="78" customWidth="1"/>
    <col min="11" max="11" width="52.140625" customWidth="1"/>
    <col min="12" max="12" width="40.85546875" customWidth="1"/>
    <col min="13" max="13" width="40.140625" customWidth="1"/>
    <col min="14" max="14" width="39.5703125" customWidth="1"/>
    <col min="15" max="15" width="19.85546875" style="10" customWidth="1"/>
  </cols>
  <sheetData>
    <row r="1" spans="1:15">
      <c r="A1" s="157"/>
      <c r="B1" s="157"/>
      <c r="C1" s="157"/>
      <c r="D1" s="63"/>
      <c r="E1" s="63"/>
      <c r="F1" s="63"/>
      <c r="G1" s="63"/>
      <c r="I1" s="63"/>
      <c r="J1" s="63"/>
      <c r="O1"/>
    </row>
    <row r="2" spans="1:15" ht="23.25">
      <c r="A2" s="158" t="s">
        <v>0</v>
      </c>
      <c r="B2" s="159"/>
      <c r="C2" s="159"/>
      <c r="D2" s="64"/>
      <c r="E2" s="64"/>
      <c r="F2" s="64"/>
      <c r="G2" s="64"/>
      <c r="I2" s="64"/>
      <c r="J2" s="64"/>
      <c r="O2"/>
    </row>
    <row r="3" spans="1:15" ht="18.75">
      <c r="A3" s="1"/>
      <c r="B3" s="1"/>
      <c r="C3" s="1"/>
      <c r="D3" s="163"/>
      <c r="E3" s="164"/>
      <c r="F3" s="164"/>
      <c r="G3" s="164"/>
      <c r="I3" s="1"/>
      <c r="J3" s="71"/>
      <c r="O3" s="1"/>
    </row>
    <row r="4" spans="1:15" ht="14.25" customHeight="1">
      <c r="A4" s="147" t="s">
        <v>1</v>
      </c>
      <c r="B4" s="160" t="s">
        <v>2</v>
      </c>
      <c r="C4" s="155"/>
      <c r="D4" s="161" t="s">
        <v>212</v>
      </c>
      <c r="E4" s="161"/>
      <c r="F4" s="161"/>
      <c r="G4" s="161"/>
      <c r="H4" s="160" t="s">
        <v>215</v>
      </c>
      <c r="I4" s="155" t="s">
        <v>436</v>
      </c>
      <c r="J4" s="145" t="s">
        <v>229</v>
      </c>
      <c r="K4" s="147" t="s">
        <v>427</v>
      </c>
      <c r="L4" s="148"/>
      <c r="M4" s="150" t="s">
        <v>428</v>
      </c>
      <c r="N4" s="151"/>
      <c r="O4" s="147" t="s">
        <v>1</v>
      </c>
    </row>
    <row r="5" spans="1:15" ht="14.25" customHeight="1">
      <c r="A5" s="149"/>
      <c r="B5" s="155"/>
      <c r="C5" s="155"/>
      <c r="D5" s="162"/>
      <c r="E5" s="162"/>
      <c r="F5" s="162"/>
      <c r="G5" s="162"/>
      <c r="H5" s="160"/>
      <c r="I5" s="156"/>
      <c r="J5" s="146"/>
      <c r="K5" s="149"/>
      <c r="L5" s="148"/>
      <c r="M5" s="151"/>
      <c r="N5" s="151"/>
      <c r="O5" s="149"/>
    </row>
    <row r="6" spans="1:15">
      <c r="A6" s="2"/>
      <c r="B6" s="2"/>
      <c r="C6" s="2"/>
      <c r="D6" s="2" t="s">
        <v>213</v>
      </c>
      <c r="E6" s="165"/>
      <c r="F6" s="165"/>
      <c r="G6" s="2" t="s">
        <v>214</v>
      </c>
      <c r="I6" s="2"/>
      <c r="J6" s="72"/>
      <c r="K6" s="152" t="s">
        <v>429</v>
      </c>
      <c r="L6" s="152" t="s">
        <v>430</v>
      </c>
      <c r="M6" s="152" t="s">
        <v>431</v>
      </c>
      <c r="N6" s="154"/>
      <c r="O6" s="2"/>
    </row>
    <row r="7" spans="1:15" ht="40.15" customHeight="1">
      <c r="A7" s="2"/>
      <c r="B7" s="2"/>
      <c r="C7" s="2"/>
      <c r="D7" s="22">
        <v>1</v>
      </c>
      <c r="E7" s="23">
        <v>2</v>
      </c>
      <c r="F7" s="24">
        <v>3</v>
      </c>
      <c r="G7" s="25">
        <v>4</v>
      </c>
      <c r="I7" s="2"/>
      <c r="J7" s="72"/>
      <c r="K7" s="153"/>
      <c r="L7" s="153"/>
      <c r="M7" s="154"/>
      <c r="N7" s="154"/>
      <c r="O7" s="2"/>
    </row>
    <row r="8" spans="1:15" ht="57.75" customHeight="1">
      <c r="A8" s="125" t="s">
        <v>3</v>
      </c>
      <c r="B8" s="125"/>
      <c r="C8" s="125"/>
      <c r="D8" s="125"/>
      <c r="E8" s="125"/>
      <c r="F8" s="125"/>
      <c r="G8" s="125"/>
      <c r="H8" s="125"/>
      <c r="I8" s="125"/>
      <c r="J8" s="125"/>
      <c r="K8" s="69" t="s">
        <v>432</v>
      </c>
      <c r="L8" s="69" t="s">
        <v>433</v>
      </c>
      <c r="M8" s="69" t="s">
        <v>434</v>
      </c>
      <c r="N8" s="69" t="s">
        <v>435</v>
      </c>
      <c r="O8" s="70"/>
    </row>
    <row r="9" spans="1:15" s="20" customFormat="1" ht="30">
      <c r="A9" s="130" t="s">
        <v>216</v>
      </c>
      <c r="B9" s="19" t="s">
        <v>5</v>
      </c>
      <c r="C9" s="4" t="s">
        <v>6</v>
      </c>
      <c r="D9" s="118">
        <v>3</v>
      </c>
      <c r="E9" s="118"/>
      <c r="F9" s="118"/>
      <c r="G9" s="118"/>
      <c r="H9" s="4" t="s">
        <v>150</v>
      </c>
      <c r="I9" s="144">
        <f>SUM(C9:F15)</f>
        <v>23</v>
      </c>
      <c r="J9" s="134">
        <v>28</v>
      </c>
      <c r="O9" s="130" t="s">
        <v>216</v>
      </c>
    </row>
    <row r="10" spans="1:15" s="20" customFormat="1" ht="30">
      <c r="A10" s="130"/>
      <c r="B10" s="19" t="s">
        <v>7</v>
      </c>
      <c r="C10" s="5" t="s">
        <v>8</v>
      </c>
      <c r="D10" s="118">
        <v>3</v>
      </c>
      <c r="E10" s="118"/>
      <c r="F10" s="118"/>
      <c r="G10" s="118"/>
      <c r="H10" s="5" t="s">
        <v>151</v>
      </c>
      <c r="I10" s="132"/>
      <c r="J10" s="135"/>
      <c r="O10" s="130"/>
    </row>
    <row r="11" spans="1:15" s="20" customFormat="1" ht="30">
      <c r="A11" s="130"/>
      <c r="B11" s="19" t="s">
        <v>9</v>
      </c>
      <c r="C11" s="5" t="s">
        <v>10</v>
      </c>
      <c r="D11" s="118">
        <v>3</v>
      </c>
      <c r="E11" s="118"/>
      <c r="F11" s="118"/>
      <c r="G11" s="118"/>
      <c r="H11" s="5" t="s">
        <v>152</v>
      </c>
      <c r="I11" s="132"/>
      <c r="J11" s="135"/>
      <c r="O11" s="130"/>
    </row>
    <row r="12" spans="1:15" s="20" customFormat="1" ht="17.649999999999999" customHeight="1">
      <c r="A12" s="130"/>
      <c r="B12" s="19" t="s">
        <v>11</v>
      </c>
      <c r="C12" s="5" t="s">
        <v>12</v>
      </c>
      <c r="D12" s="118">
        <v>4</v>
      </c>
      <c r="E12" s="118"/>
      <c r="F12" s="118"/>
      <c r="G12" s="118"/>
      <c r="H12" s="5" t="s">
        <v>153</v>
      </c>
      <c r="I12" s="132"/>
      <c r="J12" s="135"/>
      <c r="O12" s="130"/>
    </row>
    <row r="13" spans="1:15" s="20" customFormat="1" ht="30">
      <c r="A13" s="130"/>
      <c r="B13" s="19" t="s">
        <v>13</v>
      </c>
      <c r="C13" s="5" t="s">
        <v>14</v>
      </c>
      <c r="D13" s="118">
        <v>3</v>
      </c>
      <c r="E13" s="118"/>
      <c r="F13" s="118"/>
      <c r="G13" s="118"/>
      <c r="H13" s="5" t="s">
        <v>154</v>
      </c>
      <c r="I13" s="132"/>
      <c r="J13" s="135"/>
      <c r="O13" s="130"/>
    </row>
    <row r="14" spans="1:15" s="20" customFormat="1" ht="30">
      <c r="A14" s="130"/>
      <c r="B14" s="19" t="s">
        <v>15</v>
      </c>
      <c r="C14" s="5" t="s">
        <v>16</v>
      </c>
      <c r="D14" s="118">
        <v>3</v>
      </c>
      <c r="E14" s="118"/>
      <c r="F14" s="118"/>
      <c r="G14" s="118"/>
      <c r="H14" s="5" t="s">
        <v>155</v>
      </c>
      <c r="I14" s="132"/>
      <c r="J14" s="135"/>
      <c r="O14" s="130"/>
    </row>
    <row r="15" spans="1:15" s="20" customFormat="1" ht="30">
      <c r="A15" s="141"/>
      <c r="B15" s="19" t="s">
        <v>17</v>
      </c>
      <c r="C15" s="6" t="s">
        <v>18</v>
      </c>
      <c r="D15" s="118">
        <v>4</v>
      </c>
      <c r="E15" s="118"/>
      <c r="F15" s="118"/>
      <c r="G15" s="118"/>
      <c r="H15" s="6" t="s">
        <v>156</v>
      </c>
      <c r="I15" s="133"/>
      <c r="J15" s="136"/>
      <c r="O15" s="141"/>
    </row>
    <row r="16" spans="1:15" s="20" customFormat="1">
      <c r="A16" s="15"/>
      <c r="B16" s="7"/>
      <c r="C16" s="7"/>
      <c r="D16" s="120"/>
      <c r="E16" s="121"/>
      <c r="F16" s="121"/>
      <c r="G16" s="122"/>
      <c r="H16" s="7"/>
      <c r="I16" s="7"/>
      <c r="J16" s="73"/>
      <c r="O16" s="15"/>
    </row>
    <row r="17" spans="1:15" s="20" customFormat="1" ht="30">
      <c r="A17" s="129" t="s">
        <v>217</v>
      </c>
      <c r="B17" s="19" t="s">
        <v>20</v>
      </c>
      <c r="C17" s="4" t="s">
        <v>21</v>
      </c>
      <c r="D17" s="118">
        <v>3</v>
      </c>
      <c r="E17" s="118"/>
      <c r="F17" s="118"/>
      <c r="G17" s="118"/>
      <c r="H17" s="4" t="s">
        <v>157</v>
      </c>
      <c r="I17" s="131">
        <f>SUM(C17:F22)</f>
        <v>13</v>
      </c>
      <c r="J17" s="134">
        <v>20</v>
      </c>
      <c r="O17" s="129" t="s">
        <v>217</v>
      </c>
    </row>
    <row r="18" spans="1:15" s="20" customFormat="1" ht="30">
      <c r="A18" s="142"/>
      <c r="B18" s="19" t="s">
        <v>22</v>
      </c>
      <c r="C18" s="5" t="s">
        <v>23</v>
      </c>
      <c r="D18" s="118">
        <v>1</v>
      </c>
      <c r="E18" s="118"/>
      <c r="F18" s="118"/>
      <c r="G18" s="118"/>
      <c r="H18" s="4" t="s">
        <v>158</v>
      </c>
      <c r="I18" s="137"/>
      <c r="J18" s="135"/>
      <c r="O18" s="142"/>
    </row>
    <row r="19" spans="1:15" s="20" customFormat="1" ht="30">
      <c r="A19" s="142"/>
      <c r="B19" s="19" t="s">
        <v>24</v>
      </c>
      <c r="C19" s="5" t="s">
        <v>25</v>
      </c>
      <c r="D19" s="118">
        <v>3</v>
      </c>
      <c r="E19" s="118"/>
      <c r="F19" s="118"/>
      <c r="G19" s="118"/>
      <c r="H19" s="4" t="s">
        <v>159</v>
      </c>
      <c r="I19" s="137"/>
      <c r="J19" s="135"/>
      <c r="O19" s="142"/>
    </row>
    <row r="20" spans="1:15" s="20" customFormat="1" ht="30">
      <c r="A20" s="142"/>
      <c r="B20" s="19" t="s">
        <v>26</v>
      </c>
      <c r="C20" s="5" t="s">
        <v>27</v>
      </c>
      <c r="D20" s="118">
        <v>2</v>
      </c>
      <c r="E20" s="118"/>
      <c r="F20" s="118"/>
      <c r="G20" s="118"/>
      <c r="H20" s="4" t="s">
        <v>160</v>
      </c>
      <c r="I20" s="137"/>
      <c r="J20" s="135"/>
      <c r="O20" s="142"/>
    </row>
    <row r="21" spans="1:15" s="20" customFormat="1" ht="30">
      <c r="A21" s="143"/>
      <c r="B21" s="19" t="s">
        <v>28</v>
      </c>
      <c r="C21" s="5" t="s">
        <v>29</v>
      </c>
      <c r="D21" s="118">
        <v>4</v>
      </c>
      <c r="E21" s="118"/>
      <c r="F21" s="118"/>
      <c r="G21" s="118"/>
      <c r="H21" s="4" t="s">
        <v>161</v>
      </c>
      <c r="I21" s="138"/>
      <c r="J21" s="135"/>
      <c r="O21" s="143"/>
    </row>
    <row r="22" spans="1:15" s="20" customFormat="1">
      <c r="A22" s="15"/>
      <c r="B22" s="7"/>
      <c r="C22" s="7"/>
      <c r="D22" s="120" t="s">
        <v>147</v>
      </c>
      <c r="E22" s="121"/>
      <c r="F22" s="121"/>
      <c r="G22" s="122"/>
      <c r="H22" s="7"/>
      <c r="I22" s="74"/>
      <c r="J22" s="73"/>
      <c r="O22" s="15"/>
    </row>
    <row r="23" spans="1:15" s="20" customFormat="1" ht="30">
      <c r="A23" s="130" t="s">
        <v>218</v>
      </c>
      <c r="B23" s="19" t="s">
        <v>31</v>
      </c>
      <c r="C23" s="4" t="s">
        <v>32</v>
      </c>
      <c r="D23" s="118">
        <v>2</v>
      </c>
      <c r="E23" s="118"/>
      <c r="F23" s="118"/>
      <c r="G23" s="118"/>
      <c r="H23" s="4" t="s">
        <v>162</v>
      </c>
      <c r="I23" s="131">
        <f>SUM(C23:F28)</f>
        <v>17</v>
      </c>
      <c r="J23" s="134">
        <v>24</v>
      </c>
      <c r="O23" s="130" t="s">
        <v>218</v>
      </c>
    </row>
    <row r="24" spans="1:15" s="20" customFormat="1" ht="45">
      <c r="A24" s="130"/>
      <c r="B24" s="19" t="s">
        <v>33</v>
      </c>
      <c r="C24" s="4" t="s">
        <v>34</v>
      </c>
      <c r="D24" s="118">
        <v>2</v>
      </c>
      <c r="E24" s="118"/>
      <c r="F24" s="118"/>
      <c r="G24" s="118"/>
      <c r="H24" s="4" t="s">
        <v>163</v>
      </c>
      <c r="I24" s="137"/>
      <c r="J24" s="135"/>
      <c r="O24" s="130"/>
    </row>
    <row r="25" spans="1:15" s="20" customFormat="1" ht="30">
      <c r="A25" s="130"/>
      <c r="B25" s="19" t="s">
        <v>35</v>
      </c>
      <c r="C25" s="4" t="s">
        <v>36</v>
      </c>
      <c r="D25" s="118">
        <v>2</v>
      </c>
      <c r="E25" s="118"/>
      <c r="F25" s="118"/>
      <c r="G25" s="118"/>
      <c r="H25" s="4" t="s">
        <v>164</v>
      </c>
      <c r="I25" s="137"/>
      <c r="J25" s="135"/>
      <c r="O25" s="130"/>
    </row>
    <row r="26" spans="1:15" s="20" customFormat="1" ht="30">
      <c r="A26" s="130"/>
      <c r="B26" s="19" t="s">
        <v>37</v>
      </c>
      <c r="C26" s="4" t="s">
        <v>38</v>
      </c>
      <c r="D26" s="118">
        <v>3</v>
      </c>
      <c r="E26" s="118"/>
      <c r="F26" s="118"/>
      <c r="G26" s="118"/>
      <c r="H26" s="4" t="s">
        <v>165</v>
      </c>
      <c r="I26" s="137"/>
      <c r="J26" s="135"/>
      <c r="O26" s="130"/>
    </row>
    <row r="27" spans="1:15" s="20" customFormat="1" ht="30">
      <c r="A27" s="130"/>
      <c r="B27" s="19" t="s">
        <v>39</v>
      </c>
      <c r="C27" s="4" t="s">
        <v>40</v>
      </c>
      <c r="D27" s="118">
        <v>4</v>
      </c>
      <c r="E27" s="118"/>
      <c r="F27" s="118"/>
      <c r="G27" s="118"/>
      <c r="H27" s="4" t="s">
        <v>166</v>
      </c>
      <c r="I27" s="137"/>
      <c r="J27" s="135"/>
      <c r="O27" s="130"/>
    </row>
    <row r="28" spans="1:15" s="20" customFormat="1" ht="30">
      <c r="A28" s="130"/>
      <c r="B28" s="19" t="s">
        <v>41</v>
      </c>
      <c r="C28" s="4" t="s">
        <v>42</v>
      </c>
      <c r="D28" s="118">
        <v>4</v>
      </c>
      <c r="E28" s="118"/>
      <c r="F28" s="118"/>
      <c r="G28" s="118"/>
      <c r="H28" s="4" t="s">
        <v>167</v>
      </c>
      <c r="I28" s="138"/>
      <c r="J28" s="136"/>
      <c r="O28" s="130"/>
    </row>
    <row r="29" spans="1:15" s="20" customFormat="1">
      <c r="A29" s="16"/>
      <c r="B29" s="8"/>
      <c r="C29" s="8"/>
      <c r="D29" s="126">
        <v>3</v>
      </c>
      <c r="E29" s="127"/>
      <c r="F29" s="127"/>
      <c r="G29" s="128"/>
      <c r="H29" s="8"/>
      <c r="I29" s="75"/>
      <c r="J29" s="75"/>
      <c r="O29" s="16"/>
    </row>
    <row r="30" spans="1:15" s="20" customFormat="1" ht="30">
      <c r="A30" s="130" t="s">
        <v>219</v>
      </c>
      <c r="B30" s="19" t="s">
        <v>44</v>
      </c>
      <c r="C30" s="4" t="s">
        <v>45</v>
      </c>
      <c r="D30" s="118">
        <v>2</v>
      </c>
      <c r="E30" s="118"/>
      <c r="F30" s="118"/>
      <c r="G30" s="118"/>
      <c r="H30" s="4" t="s">
        <v>168</v>
      </c>
      <c r="I30" s="131">
        <f>SUM(C30:F36)</f>
        <v>19</v>
      </c>
      <c r="J30" s="134">
        <v>28</v>
      </c>
      <c r="O30" s="130" t="s">
        <v>219</v>
      </c>
    </row>
    <row r="31" spans="1:15" s="20" customFormat="1" ht="30">
      <c r="A31" s="130"/>
      <c r="B31" s="19" t="s">
        <v>46</v>
      </c>
      <c r="C31" s="4" t="s">
        <v>47</v>
      </c>
      <c r="D31" s="118">
        <v>2</v>
      </c>
      <c r="E31" s="118"/>
      <c r="F31" s="118"/>
      <c r="G31" s="118"/>
      <c r="H31" s="4" t="s">
        <v>169</v>
      </c>
      <c r="I31" s="137"/>
      <c r="J31" s="135"/>
      <c r="O31" s="130"/>
    </row>
    <row r="32" spans="1:15" s="20" customFormat="1" ht="30">
      <c r="A32" s="130"/>
      <c r="B32" s="19" t="s">
        <v>48</v>
      </c>
      <c r="C32" s="4" t="s">
        <v>49</v>
      </c>
      <c r="D32" s="118">
        <v>2</v>
      </c>
      <c r="E32" s="118"/>
      <c r="F32" s="118"/>
      <c r="G32" s="118"/>
      <c r="H32" s="4" t="s">
        <v>170</v>
      </c>
      <c r="I32" s="137"/>
      <c r="J32" s="135"/>
      <c r="O32" s="130"/>
    </row>
    <row r="33" spans="1:15" s="20" customFormat="1" ht="30">
      <c r="A33" s="130"/>
      <c r="B33" s="19" t="s">
        <v>50</v>
      </c>
      <c r="C33" s="4" t="s">
        <v>51</v>
      </c>
      <c r="D33" s="118">
        <v>3</v>
      </c>
      <c r="E33" s="118"/>
      <c r="F33" s="118"/>
      <c r="G33" s="118"/>
      <c r="H33" s="4" t="s">
        <v>171</v>
      </c>
      <c r="I33" s="137"/>
      <c r="J33" s="135"/>
      <c r="O33" s="130"/>
    </row>
    <row r="34" spans="1:15" s="20" customFormat="1" ht="17.649999999999999" customHeight="1">
      <c r="A34" s="130"/>
      <c r="B34" s="19" t="s">
        <v>52</v>
      </c>
      <c r="C34" s="4" t="s">
        <v>53</v>
      </c>
      <c r="D34" s="118">
        <v>2</v>
      </c>
      <c r="E34" s="118"/>
      <c r="F34" s="118"/>
      <c r="G34" s="118"/>
      <c r="H34" s="4" t="s">
        <v>172</v>
      </c>
      <c r="I34" s="137"/>
      <c r="J34" s="135"/>
      <c r="O34" s="130"/>
    </row>
    <row r="35" spans="1:15" s="20" customFormat="1" ht="17.649999999999999" customHeight="1">
      <c r="A35" s="130"/>
      <c r="B35" s="19" t="s">
        <v>54</v>
      </c>
      <c r="C35" s="4" t="s">
        <v>55</v>
      </c>
      <c r="D35" s="118">
        <v>4</v>
      </c>
      <c r="E35" s="118"/>
      <c r="F35" s="118"/>
      <c r="G35" s="118"/>
      <c r="H35" s="4" t="s">
        <v>173</v>
      </c>
      <c r="I35" s="137"/>
      <c r="J35" s="135"/>
      <c r="O35" s="130"/>
    </row>
    <row r="36" spans="1:15" s="20" customFormat="1" ht="30">
      <c r="A36" s="130"/>
      <c r="B36" s="19" t="s">
        <v>56</v>
      </c>
      <c r="C36" s="4" t="s">
        <v>57</v>
      </c>
      <c r="D36" s="118">
        <v>4</v>
      </c>
      <c r="E36" s="118"/>
      <c r="F36" s="118"/>
      <c r="G36" s="118"/>
      <c r="H36" s="4" t="s">
        <v>174</v>
      </c>
      <c r="I36" s="138"/>
      <c r="J36" s="136"/>
      <c r="O36" s="130"/>
    </row>
    <row r="37" spans="1:15" s="20" customFormat="1">
      <c r="A37" s="15"/>
      <c r="B37" s="7"/>
      <c r="C37" s="7"/>
      <c r="D37" s="120" t="s">
        <v>147</v>
      </c>
      <c r="E37" s="121"/>
      <c r="F37" s="121"/>
      <c r="G37" s="122"/>
      <c r="H37" s="7"/>
      <c r="I37" s="76"/>
      <c r="J37" s="76"/>
      <c r="O37" s="15"/>
    </row>
    <row r="38" spans="1:15" s="20" customFormat="1" ht="17.649999999999999" customHeight="1">
      <c r="A38" s="130" t="s">
        <v>220</v>
      </c>
      <c r="B38" s="19" t="s">
        <v>59</v>
      </c>
      <c r="C38" s="4" t="s">
        <v>60</v>
      </c>
      <c r="D38" s="118">
        <v>4</v>
      </c>
      <c r="E38" s="118"/>
      <c r="F38" s="118"/>
      <c r="G38" s="118"/>
      <c r="H38" s="4" t="s">
        <v>175</v>
      </c>
      <c r="I38" s="131">
        <f>SUM(C38:F42)</f>
        <v>14</v>
      </c>
      <c r="J38" s="134">
        <v>20</v>
      </c>
      <c r="O38" s="130" t="s">
        <v>220</v>
      </c>
    </row>
    <row r="39" spans="1:15" s="20" customFormat="1" ht="17.649999999999999" customHeight="1">
      <c r="A39" s="130"/>
      <c r="B39" s="19" t="s">
        <v>61</v>
      </c>
      <c r="C39" s="4" t="s">
        <v>62</v>
      </c>
      <c r="D39" s="118">
        <v>3</v>
      </c>
      <c r="E39" s="118"/>
      <c r="F39" s="118"/>
      <c r="G39" s="118"/>
      <c r="H39" s="4" t="s">
        <v>176</v>
      </c>
      <c r="I39" s="137"/>
      <c r="J39" s="135"/>
      <c r="O39" s="130"/>
    </row>
    <row r="40" spans="1:15" s="20" customFormat="1" ht="30">
      <c r="A40" s="130"/>
      <c r="B40" s="19" t="s">
        <v>63</v>
      </c>
      <c r="C40" s="4" t="s">
        <v>64</v>
      </c>
      <c r="D40" s="118">
        <v>2</v>
      </c>
      <c r="E40" s="118"/>
      <c r="F40" s="118"/>
      <c r="G40" s="118"/>
      <c r="H40" s="4" t="s">
        <v>177</v>
      </c>
      <c r="I40" s="137"/>
      <c r="J40" s="135"/>
      <c r="O40" s="130"/>
    </row>
    <row r="41" spans="1:15" s="20" customFormat="1" ht="17.649999999999999" customHeight="1">
      <c r="A41" s="130"/>
      <c r="B41" s="19" t="s">
        <v>65</v>
      </c>
      <c r="C41" s="4" t="s">
        <v>66</v>
      </c>
      <c r="D41" s="118">
        <v>2</v>
      </c>
      <c r="E41" s="118"/>
      <c r="F41" s="118"/>
      <c r="G41" s="118"/>
      <c r="H41" s="4" t="s">
        <v>178</v>
      </c>
      <c r="I41" s="137"/>
      <c r="J41" s="135"/>
      <c r="O41" s="130"/>
    </row>
    <row r="42" spans="1:15" s="20" customFormat="1" ht="30">
      <c r="A42" s="130"/>
      <c r="B42" s="19" t="s">
        <v>67</v>
      </c>
      <c r="C42" s="4" t="s">
        <v>68</v>
      </c>
      <c r="D42" s="118">
        <v>3</v>
      </c>
      <c r="E42" s="118"/>
      <c r="F42" s="118"/>
      <c r="G42" s="118"/>
      <c r="H42" s="4" t="s">
        <v>179</v>
      </c>
      <c r="I42" s="137"/>
      <c r="J42" s="135"/>
      <c r="O42" s="130"/>
    </row>
    <row r="43" spans="1:15" s="20" customFormat="1">
      <c r="A43" s="7"/>
      <c r="B43" s="7"/>
      <c r="C43" s="7"/>
      <c r="D43" s="120"/>
      <c r="E43" s="121"/>
      <c r="F43" s="121"/>
      <c r="G43" s="122"/>
      <c r="I43" s="76"/>
      <c r="J43" s="76"/>
      <c r="O43" s="7"/>
    </row>
    <row r="44" spans="1:15" s="20" customFormat="1" ht="48.75" customHeight="1">
      <c r="A44" s="123" t="s">
        <v>69</v>
      </c>
      <c r="B44" s="123"/>
      <c r="C44" s="123"/>
      <c r="D44" s="123"/>
      <c r="E44" s="123"/>
      <c r="F44" s="123"/>
      <c r="G44" s="123"/>
      <c r="H44" s="123"/>
      <c r="I44" s="123"/>
      <c r="J44" s="124"/>
      <c r="K44" s="69" t="s">
        <v>432</v>
      </c>
      <c r="L44" s="69" t="s">
        <v>433</v>
      </c>
      <c r="M44" s="69" t="s">
        <v>434</v>
      </c>
      <c r="N44" s="69" t="s">
        <v>435</v>
      </c>
      <c r="O44" s="70"/>
    </row>
    <row r="45" spans="1:15" s="20" customFormat="1" ht="17.649999999999999" customHeight="1">
      <c r="A45" s="129" t="s">
        <v>221</v>
      </c>
      <c r="B45" s="19" t="s">
        <v>71</v>
      </c>
      <c r="C45" s="4" t="s">
        <v>72</v>
      </c>
      <c r="D45" s="118">
        <v>4</v>
      </c>
      <c r="E45" s="118"/>
      <c r="F45" s="118"/>
      <c r="G45" s="118"/>
      <c r="H45" s="4" t="s">
        <v>180</v>
      </c>
      <c r="I45" s="131">
        <f>SUM(C45:F49)</f>
        <v>19</v>
      </c>
      <c r="J45" s="140">
        <v>20</v>
      </c>
      <c r="O45" s="129" t="s">
        <v>221</v>
      </c>
    </row>
    <row r="46" spans="1:15" s="20" customFormat="1" ht="17.649999999999999" customHeight="1">
      <c r="A46" s="130"/>
      <c r="B46" s="19" t="s">
        <v>73</v>
      </c>
      <c r="C46" s="4" t="s">
        <v>255</v>
      </c>
      <c r="D46" s="118">
        <v>3</v>
      </c>
      <c r="E46" s="118"/>
      <c r="F46" s="118"/>
      <c r="G46" s="118"/>
      <c r="H46" s="4" t="s">
        <v>256</v>
      </c>
      <c r="I46" s="137"/>
      <c r="J46" s="135"/>
      <c r="O46" s="130"/>
    </row>
    <row r="47" spans="1:15" s="20" customFormat="1" ht="30">
      <c r="A47" s="130"/>
      <c r="B47" s="19" t="s">
        <v>75</v>
      </c>
      <c r="C47" s="4" t="s">
        <v>76</v>
      </c>
      <c r="D47" s="118">
        <v>4</v>
      </c>
      <c r="E47" s="118"/>
      <c r="F47" s="118"/>
      <c r="G47" s="118"/>
      <c r="H47" s="4" t="s">
        <v>181</v>
      </c>
      <c r="I47" s="137"/>
      <c r="J47" s="135"/>
      <c r="O47" s="130"/>
    </row>
    <row r="48" spans="1:15" s="20" customFormat="1" ht="30">
      <c r="A48" s="130"/>
      <c r="B48" s="19" t="s">
        <v>77</v>
      </c>
      <c r="C48" s="4" t="s">
        <v>78</v>
      </c>
      <c r="D48" s="118">
        <v>4</v>
      </c>
      <c r="E48" s="118"/>
      <c r="F48" s="118"/>
      <c r="G48" s="118"/>
      <c r="H48" s="4" t="s">
        <v>182</v>
      </c>
      <c r="I48" s="137"/>
      <c r="J48" s="135"/>
      <c r="O48" s="130"/>
    </row>
    <row r="49" spans="1:15" s="20" customFormat="1" ht="30">
      <c r="A49" s="130"/>
      <c r="B49" s="19" t="s">
        <v>79</v>
      </c>
      <c r="C49" s="4" t="s">
        <v>80</v>
      </c>
      <c r="D49" s="118">
        <v>4</v>
      </c>
      <c r="E49" s="118"/>
      <c r="F49" s="118"/>
      <c r="G49" s="118"/>
      <c r="H49" s="4" t="s">
        <v>183</v>
      </c>
      <c r="I49" s="138"/>
      <c r="J49" s="136"/>
      <c r="O49" s="130"/>
    </row>
    <row r="50" spans="1:15" s="20" customFormat="1">
      <c r="A50" s="15"/>
      <c r="B50" s="7"/>
      <c r="C50" s="7"/>
      <c r="D50" s="117" t="s">
        <v>147</v>
      </c>
      <c r="E50" s="117"/>
      <c r="F50" s="117"/>
      <c r="G50" s="117"/>
      <c r="H50" s="7"/>
      <c r="I50" s="77"/>
      <c r="J50" s="77"/>
      <c r="O50" s="15"/>
    </row>
    <row r="51" spans="1:15" s="20" customFormat="1" ht="17.649999999999999" customHeight="1">
      <c r="A51" s="130" t="s">
        <v>222</v>
      </c>
      <c r="B51" s="19" t="s">
        <v>82</v>
      </c>
      <c r="C51" s="4" t="s">
        <v>83</v>
      </c>
      <c r="D51" s="118">
        <v>1</v>
      </c>
      <c r="E51" s="118"/>
      <c r="F51" s="118"/>
      <c r="G51" s="118"/>
      <c r="H51" s="4" t="s">
        <v>184</v>
      </c>
      <c r="I51" s="131">
        <f>SUM(C51:F56)</f>
        <v>11</v>
      </c>
      <c r="J51" s="134">
        <v>24</v>
      </c>
      <c r="O51" s="130" t="s">
        <v>222</v>
      </c>
    </row>
    <row r="52" spans="1:15" s="20" customFormat="1" ht="30">
      <c r="A52" s="130"/>
      <c r="B52" s="19" t="s">
        <v>84</v>
      </c>
      <c r="C52" s="4" t="s">
        <v>85</v>
      </c>
      <c r="D52" s="118">
        <v>1</v>
      </c>
      <c r="E52" s="118"/>
      <c r="F52" s="118"/>
      <c r="G52" s="118"/>
      <c r="H52" s="4" t="s">
        <v>185</v>
      </c>
      <c r="I52" s="137"/>
      <c r="J52" s="135"/>
      <c r="O52" s="130"/>
    </row>
    <row r="53" spans="1:15" s="20" customFormat="1" ht="30">
      <c r="A53" s="130"/>
      <c r="B53" s="19" t="s">
        <v>86</v>
      </c>
      <c r="C53" s="4" t="s">
        <v>87</v>
      </c>
      <c r="D53" s="118">
        <v>2</v>
      </c>
      <c r="E53" s="118"/>
      <c r="F53" s="118"/>
      <c r="G53" s="118"/>
      <c r="H53" s="4" t="s">
        <v>186</v>
      </c>
      <c r="I53" s="137"/>
      <c r="J53" s="135"/>
      <c r="O53" s="130"/>
    </row>
    <row r="54" spans="1:15" s="20" customFormat="1" ht="30">
      <c r="A54" s="130"/>
      <c r="B54" s="19" t="s">
        <v>88</v>
      </c>
      <c r="C54" s="4" t="s">
        <v>89</v>
      </c>
      <c r="D54" s="118">
        <v>3</v>
      </c>
      <c r="E54" s="118"/>
      <c r="F54" s="118"/>
      <c r="G54" s="118"/>
      <c r="H54" s="4" t="s">
        <v>187</v>
      </c>
      <c r="I54" s="137"/>
      <c r="J54" s="135"/>
      <c r="O54" s="130"/>
    </row>
    <row r="55" spans="1:15" s="20" customFormat="1" ht="30">
      <c r="A55" s="130"/>
      <c r="B55" s="19" t="s">
        <v>90</v>
      </c>
      <c r="C55" s="4" t="s">
        <v>91</v>
      </c>
      <c r="D55" s="118">
        <v>1</v>
      </c>
      <c r="E55" s="118"/>
      <c r="F55" s="118"/>
      <c r="G55" s="118"/>
      <c r="H55" s="4" t="s">
        <v>188</v>
      </c>
      <c r="I55" s="137"/>
      <c r="J55" s="135"/>
      <c r="O55" s="130"/>
    </row>
    <row r="56" spans="1:15" s="20" customFormat="1" ht="45">
      <c r="A56" s="130"/>
      <c r="B56" s="19" t="s">
        <v>92</v>
      </c>
      <c r="C56" s="4" t="s">
        <v>93</v>
      </c>
      <c r="D56" s="118">
        <v>3</v>
      </c>
      <c r="E56" s="118"/>
      <c r="F56" s="118"/>
      <c r="G56" s="118"/>
      <c r="H56" s="4" t="s">
        <v>189</v>
      </c>
      <c r="I56" s="138"/>
      <c r="J56" s="136"/>
      <c r="O56" s="130"/>
    </row>
    <row r="57" spans="1:15" s="20" customFormat="1">
      <c r="A57" s="15"/>
      <c r="B57" s="7"/>
      <c r="C57" s="7"/>
      <c r="D57" s="120" t="s">
        <v>147</v>
      </c>
      <c r="E57" s="121"/>
      <c r="F57" s="121"/>
      <c r="G57" s="122"/>
      <c r="H57" s="18"/>
      <c r="I57" s="76"/>
      <c r="J57" s="76"/>
      <c r="O57" s="15"/>
    </row>
    <row r="58" spans="1:15" s="20" customFormat="1" ht="30">
      <c r="A58" s="130" t="s">
        <v>223</v>
      </c>
      <c r="B58" s="19" t="s">
        <v>95</v>
      </c>
      <c r="C58" s="4" t="s">
        <v>96</v>
      </c>
      <c r="D58" s="118">
        <v>1</v>
      </c>
      <c r="E58" s="118"/>
      <c r="F58" s="118"/>
      <c r="G58" s="118"/>
      <c r="H58" s="4" t="s">
        <v>190</v>
      </c>
      <c r="I58" s="131">
        <f>SUM(C58:F61)</f>
        <v>6</v>
      </c>
      <c r="J58" s="134">
        <v>16</v>
      </c>
      <c r="O58" s="130" t="s">
        <v>223</v>
      </c>
    </row>
    <row r="59" spans="1:15" s="20" customFormat="1" ht="30">
      <c r="A59" s="130"/>
      <c r="B59" s="19" t="s">
        <v>97</v>
      </c>
      <c r="C59" s="4" t="s">
        <v>98</v>
      </c>
      <c r="D59" s="118">
        <v>1</v>
      </c>
      <c r="E59" s="118"/>
      <c r="F59" s="118"/>
      <c r="G59" s="118"/>
      <c r="H59" s="4" t="s">
        <v>191</v>
      </c>
      <c r="I59" s="132"/>
      <c r="J59" s="135"/>
      <c r="O59" s="130"/>
    </row>
    <row r="60" spans="1:15" s="20" customFormat="1" ht="30">
      <c r="A60" s="130"/>
      <c r="B60" s="19" t="s">
        <v>99</v>
      </c>
      <c r="C60" s="4" t="s">
        <v>100</v>
      </c>
      <c r="D60" s="118">
        <v>1</v>
      </c>
      <c r="E60" s="118"/>
      <c r="F60" s="118"/>
      <c r="G60" s="118"/>
      <c r="H60" s="4" t="s">
        <v>192</v>
      </c>
      <c r="I60" s="132"/>
      <c r="J60" s="135"/>
      <c r="O60" s="130"/>
    </row>
    <row r="61" spans="1:15" s="20" customFormat="1" ht="30">
      <c r="A61" s="130"/>
      <c r="B61" s="19" t="s">
        <v>101</v>
      </c>
      <c r="C61" s="4" t="s">
        <v>257</v>
      </c>
      <c r="D61" s="118">
        <v>3</v>
      </c>
      <c r="E61" s="118"/>
      <c r="F61" s="118"/>
      <c r="G61" s="118"/>
      <c r="H61" s="4" t="s">
        <v>258</v>
      </c>
      <c r="I61" s="133"/>
      <c r="J61" s="135"/>
      <c r="O61" s="130"/>
    </row>
    <row r="62" spans="1:15" s="20" customFormat="1">
      <c r="A62" s="15"/>
      <c r="B62" s="7"/>
      <c r="C62" s="7"/>
      <c r="D62" s="120" t="s">
        <v>147</v>
      </c>
      <c r="E62" s="121"/>
      <c r="F62" s="121"/>
      <c r="G62" s="122"/>
      <c r="H62" s="7"/>
      <c r="I62" s="76"/>
      <c r="J62" s="76"/>
      <c r="O62" s="15"/>
    </row>
    <row r="63" spans="1:15" s="20" customFormat="1" ht="45">
      <c r="A63" s="130" t="s">
        <v>224</v>
      </c>
      <c r="B63" s="19" t="s">
        <v>104</v>
      </c>
      <c r="C63" s="4" t="s">
        <v>105</v>
      </c>
      <c r="D63" s="118">
        <v>1</v>
      </c>
      <c r="E63" s="118"/>
      <c r="F63" s="118"/>
      <c r="G63" s="118"/>
      <c r="H63" s="4" t="s">
        <v>193</v>
      </c>
      <c r="I63" s="131">
        <f>SUM(C63:F65)</f>
        <v>3</v>
      </c>
      <c r="J63" s="134">
        <v>12</v>
      </c>
      <c r="O63" s="130" t="s">
        <v>224</v>
      </c>
    </row>
    <row r="64" spans="1:15" s="20" customFormat="1" ht="30">
      <c r="A64" s="130"/>
      <c r="B64" s="19" t="s">
        <v>106</v>
      </c>
      <c r="C64" s="4" t="s">
        <v>107</v>
      </c>
      <c r="D64" s="118">
        <v>1</v>
      </c>
      <c r="E64" s="118"/>
      <c r="F64" s="118"/>
      <c r="G64" s="118"/>
      <c r="H64" s="4" t="s">
        <v>194</v>
      </c>
      <c r="I64" s="132"/>
      <c r="J64" s="135"/>
      <c r="O64" s="130"/>
    </row>
    <row r="65" spans="1:15" s="20" customFormat="1" ht="54" customHeight="1">
      <c r="A65" s="130"/>
      <c r="B65" s="19" t="s">
        <v>108</v>
      </c>
      <c r="C65" s="4" t="s">
        <v>109</v>
      </c>
      <c r="D65" s="118">
        <v>1</v>
      </c>
      <c r="E65" s="118"/>
      <c r="F65" s="118"/>
      <c r="G65" s="118"/>
      <c r="H65" s="4" t="s">
        <v>195</v>
      </c>
      <c r="I65" s="132"/>
      <c r="J65" s="135"/>
      <c r="O65" s="130"/>
    </row>
    <row r="66" spans="1:15" s="20" customFormat="1">
      <c r="A66" s="7"/>
      <c r="B66" s="7"/>
      <c r="C66" s="7"/>
      <c r="D66" s="117" t="s">
        <v>147</v>
      </c>
      <c r="E66" s="117"/>
      <c r="F66" s="117"/>
      <c r="G66" s="117"/>
      <c r="I66" s="76"/>
      <c r="J66" s="76"/>
      <c r="O66" s="7"/>
    </row>
    <row r="67" spans="1:15" s="20" customFormat="1" ht="48.75" customHeight="1">
      <c r="A67" s="119" t="s">
        <v>110</v>
      </c>
      <c r="B67" s="119"/>
      <c r="C67" s="119"/>
      <c r="D67" s="119"/>
      <c r="E67" s="119"/>
      <c r="F67" s="119"/>
      <c r="G67" s="119"/>
      <c r="H67" s="119"/>
      <c r="I67" s="119"/>
      <c r="J67" s="119"/>
      <c r="K67" s="69" t="s">
        <v>432</v>
      </c>
      <c r="L67" s="69" t="s">
        <v>433</v>
      </c>
      <c r="M67" s="69" t="s">
        <v>434</v>
      </c>
      <c r="N67" s="69" t="s">
        <v>435</v>
      </c>
      <c r="O67" s="70"/>
    </row>
    <row r="68" spans="1:15" s="20" customFormat="1" ht="30">
      <c r="A68" s="129" t="s">
        <v>225</v>
      </c>
      <c r="B68" s="19" t="s">
        <v>112</v>
      </c>
      <c r="C68" s="4" t="s">
        <v>113</v>
      </c>
      <c r="D68" s="118">
        <v>3</v>
      </c>
      <c r="E68" s="118"/>
      <c r="F68" s="118"/>
      <c r="G68" s="118"/>
      <c r="H68" s="4" t="s">
        <v>196</v>
      </c>
      <c r="I68" s="131">
        <f>SUM(C68:F70)</f>
        <v>8</v>
      </c>
      <c r="J68" s="134">
        <v>12</v>
      </c>
      <c r="O68" s="129" t="s">
        <v>225</v>
      </c>
    </row>
    <row r="69" spans="1:15" s="20" customFormat="1" ht="17.649999999999999" customHeight="1">
      <c r="A69" s="130"/>
      <c r="B69" s="19" t="s">
        <v>114</v>
      </c>
      <c r="C69" s="4" t="s">
        <v>115</v>
      </c>
      <c r="D69" s="118">
        <v>3</v>
      </c>
      <c r="E69" s="118"/>
      <c r="F69" s="118"/>
      <c r="G69" s="118"/>
      <c r="H69" s="4" t="s">
        <v>197</v>
      </c>
      <c r="I69" s="132"/>
      <c r="J69" s="135"/>
      <c r="O69" s="130"/>
    </row>
    <row r="70" spans="1:15" s="20" customFormat="1" ht="58.5" customHeight="1">
      <c r="A70" s="130"/>
      <c r="B70" s="19" t="s">
        <v>116</v>
      </c>
      <c r="C70" s="4" t="s">
        <v>117</v>
      </c>
      <c r="D70" s="118">
        <v>2</v>
      </c>
      <c r="E70" s="118"/>
      <c r="F70" s="118"/>
      <c r="G70" s="118"/>
      <c r="H70" s="4" t="s">
        <v>198</v>
      </c>
      <c r="I70" s="132"/>
      <c r="J70" s="135"/>
      <c r="O70" s="130"/>
    </row>
    <row r="71" spans="1:15" s="20" customFormat="1">
      <c r="A71" s="15"/>
      <c r="B71" s="7"/>
      <c r="C71" s="7"/>
      <c r="D71" s="117" t="s">
        <v>147</v>
      </c>
      <c r="E71" s="117"/>
      <c r="F71" s="117"/>
      <c r="G71" s="117"/>
      <c r="H71" s="7"/>
      <c r="I71" s="76"/>
      <c r="J71" s="76"/>
      <c r="O71" s="15"/>
    </row>
    <row r="72" spans="1:15" s="20" customFormat="1" ht="17.649999999999999" customHeight="1">
      <c r="A72" s="130" t="s">
        <v>226</v>
      </c>
      <c r="B72" s="19" t="s">
        <v>119</v>
      </c>
      <c r="C72" s="4" t="s">
        <v>120</v>
      </c>
      <c r="D72" s="118">
        <v>4</v>
      </c>
      <c r="E72" s="118"/>
      <c r="F72" s="118"/>
      <c r="G72" s="118"/>
      <c r="H72" s="4" t="s">
        <v>199</v>
      </c>
      <c r="I72" s="131">
        <f>SUM(C72:F74)</f>
        <v>7</v>
      </c>
      <c r="J72" s="134">
        <v>12</v>
      </c>
      <c r="O72" s="130" t="s">
        <v>226</v>
      </c>
    </row>
    <row r="73" spans="1:15" s="20" customFormat="1" ht="30">
      <c r="A73" s="139"/>
      <c r="B73" s="19" t="s">
        <v>121</v>
      </c>
      <c r="C73" s="4" t="s">
        <v>122</v>
      </c>
      <c r="D73" s="118">
        <v>2</v>
      </c>
      <c r="E73" s="118"/>
      <c r="F73" s="118"/>
      <c r="G73" s="118"/>
      <c r="H73" s="4" t="s">
        <v>200</v>
      </c>
      <c r="I73" s="132"/>
      <c r="J73" s="135"/>
      <c r="O73" s="139"/>
    </row>
    <row r="74" spans="1:15" s="20" customFormat="1" ht="55.5" customHeight="1">
      <c r="A74" s="139"/>
      <c r="B74" s="19" t="s">
        <v>123</v>
      </c>
      <c r="C74" s="4" t="s">
        <v>124</v>
      </c>
      <c r="D74" s="118">
        <v>1</v>
      </c>
      <c r="E74" s="118"/>
      <c r="F74" s="118"/>
      <c r="G74" s="118"/>
      <c r="H74" s="4" t="s">
        <v>201</v>
      </c>
      <c r="I74" s="132"/>
      <c r="J74" s="135"/>
      <c r="O74" s="139"/>
    </row>
    <row r="75" spans="1:15" s="20" customFormat="1">
      <c r="A75" s="15"/>
      <c r="B75" s="7"/>
      <c r="C75" s="7"/>
      <c r="D75" s="117" t="s">
        <v>147</v>
      </c>
      <c r="E75" s="117"/>
      <c r="F75" s="117"/>
      <c r="G75" s="117"/>
      <c r="H75" s="7"/>
      <c r="I75" s="76"/>
      <c r="J75" s="76"/>
      <c r="O75" s="15"/>
    </row>
    <row r="76" spans="1:15" s="20" customFormat="1" ht="30">
      <c r="A76" s="130" t="s">
        <v>227</v>
      </c>
      <c r="B76" s="19" t="s">
        <v>126</v>
      </c>
      <c r="C76" s="4" t="s">
        <v>127</v>
      </c>
      <c r="D76" s="118">
        <v>3</v>
      </c>
      <c r="E76" s="118"/>
      <c r="F76" s="118"/>
      <c r="G76" s="118"/>
      <c r="H76" s="4" t="s">
        <v>202</v>
      </c>
      <c r="I76" s="131">
        <f>SUM(C76:F81)</f>
        <v>14</v>
      </c>
      <c r="J76" s="134">
        <v>24</v>
      </c>
      <c r="O76" s="130" t="s">
        <v>227</v>
      </c>
    </row>
    <row r="77" spans="1:15" s="20" customFormat="1" ht="45">
      <c r="A77" s="130"/>
      <c r="B77" s="19" t="s">
        <v>128</v>
      </c>
      <c r="C77" s="4" t="s">
        <v>129</v>
      </c>
      <c r="D77" s="118">
        <v>3</v>
      </c>
      <c r="E77" s="118"/>
      <c r="F77" s="118"/>
      <c r="G77" s="118"/>
      <c r="H77" s="4" t="s">
        <v>203</v>
      </c>
      <c r="I77" s="137"/>
      <c r="J77" s="135"/>
      <c r="O77" s="130"/>
    </row>
    <row r="78" spans="1:15" s="20" customFormat="1" ht="30">
      <c r="A78" s="130"/>
      <c r="B78" s="19" t="s">
        <v>130</v>
      </c>
      <c r="C78" s="4" t="s">
        <v>259</v>
      </c>
      <c r="D78" s="118">
        <v>3</v>
      </c>
      <c r="E78" s="118"/>
      <c r="F78" s="118"/>
      <c r="G78" s="118"/>
      <c r="H78" s="4" t="s">
        <v>260</v>
      </c>
      <c r="I78" s="137"/>
      <c r="J78" s="135"/>
      <c r="O78" s="130"/>
    </row>
    <row r="79" spans="1:15" s="20" customFormat="1" ht="45">
      <c r="A79" s="130"/>
      <c r="B79" s="19" t="s">
        <v>132</v>
      </c>
      <c r="C79" s="4" t="s">
        <v>133</v>
      </c>
      <c r="D79" s="118">
        <v>2</v>
      </c>
      <c r="E79" s="118"/>
      <c r="F79" s="118"/>
      <c r="G79" s="118"/>
      <c r="H79" s="4" t="s">
        <v>204</v>
      </c>
      <c r="I79" s="137"/>
      <c r="J79" s="135"/>
      <c r="O79" s="130"/>
    </row>
    <row r="80" spans="1:15" s="20" customFormat="1" ht="30">
      <c r="A80" s="130"/>
      <c r="B80" s="19" t="s">
        <v>134</v>
      </c>
      <c r="C80" s="4" t="s">
        <v>135</v>
      </c>
      <c r="D80" s="118">
        <v>2</v>
      </c>
      <c r="E80" s="118"/>
      <c r="F80" s="118"/>
      <c r="G80" s="118"/>
      <c r="H80" s="4" t="s">
        <v>205</v>
      </c>
      <c r="I80" s="137"/>
      <c r="J80" s="135"/>
      <c r="O80" s="130"/>
    </row>
    <row r="81" spans="1:15" s="20" customFormat="1" ht="45">
      <c r="A81" s="130"/>
      <c r="B81" s="19" t="s">
        <v>136</v>
      </c>
      <c r="C81" s="4" t="s">
        <v>137</v>
      </c>
      <c r="D81" s="118">
        <v>1</v>
      </c>
      <c r="E81" s="118"/>
      <c r="F81" s="118"/>
      <c r="G81" s="118"/>
      <c r="H81" s="4" t="s">
        <v>206</v>
      </c>
      <c r="I81" s="138"/>
      <c r="J81" s="136"/>
      <c r="O81" s="130"/>
    </row>
    <row r="82" spans="1:15" s="20" customFormat="1">
      <c r="A82" s="15"/>
      <c r="B82" s="7"/>
      <c r="C82" s="7"/>
      <c r="D82" s="7" t="s">
        <v>147</v>
      </c>
      <c r="E82" s="7"/>
      <c r="F82" s="7"/>
      <c r="G82" s="7"/>
      <c r="H82" s="7"/>
      <c r="I82" s="7"/>
      <c r="J82" s="73"/>
      <c r="O82" s="15"/>
    </row>
    <row r="83" spans="1:15" s="20" customFormat="1" ht="45">
      <c r="A83" s="129" t="s">
        <v>228</v>
      </c>
      <c r="B83" s="19" t="s">
        <v>139</v>
      </c>
      <c r="C83" s="4" t="s">
        <v>140</v>
      </c>
      <c r="D83" s="118">
        <v>2</v>
      </c>
      <c r="E83" s="118"/>
      <c r="F83" s="118"/>
      <c r="G83" s="118"/>
      <c r="H83" s="4" t="s">
        <v>207</v>
      </c>
      <c r="I83" s="131">
        <f>SUM(C83:F86)</f>
        <v>6</v>
      </c>
      <c r="J83" s="134">
        <v>16</v>
      </c>
      <c r="O83" s="129" t="s">
        <v>228</v>
      </c>
    </row>
    <row r="84" spans="1:15" s="20" customFormat="1" ht="45">
      <c r="A84" s="130"/>
      <c r="B84" s="19" t="s">
        <v>141</v>
      </c>
      <c r="C84" s="4" t="s">
        <v>142</v>
      </c>
      <c r="D84" s="118">
        <v>1</v>
      </c>
      <c r="E84" s="118"/>
      <c r="F84" s="118"/>
      <c r="G84" s="118"/>
      <c r="H84" s="4" t="s">
        <v>208</v>
      </c>
      <c r="I84" s="132"/>
      <c r="J84" s="135"/>
      <c r="O84" s="130"/>
    </row>
    <row r="85" spans="1:15" s="20" customFormat="1" ht="30">
      <c r="A85" s="130"/>
      <c r="B85" s="19" t="s">
        <v>143</v>
      </c>
      <c r="C85" s="4" t="s">
        <v>144</v>
      </c>
      <c r="D85" s="118">
        <v>2</v>
      </c>
      <c r="E85" s="118"/>
      <c r="F85" s="118"/>
      <c r="G85" s="118"/>
      <c r="H85" s="4" t="s">
        <v>209</v>
      </c>
      <c r="I85" s="132"/>
      <c r="J85" s="135"/>
      <c r="O85" s="130"/>
    </row>
    <row r="86" spans="1:15" s="20" customFormat="1" ht="40.5" customHeight="1">
      <c r="A86" s="130"/>
      <c r="B86" s="19" t="s">
        <v>145</v>
      </c>
      <c r="C86" s="4" t="s">
        <v>146</v>
      </c>
      <c r="D86" s="118">
        <v>1</v>
      </c>
      <c r="E86" s="118"/>
      <c r="F86" s="118"/>
      <c r="G86" s="118"/>
      <c r="H86" s="4" t="s">
        <v>210</v>
      </c>
      <c r="I86" s="133"/>
      <c r="J86" s="136"/>
      <c r="O86" s="130"/>
    </row>
    <row r="87" spans="1:15" ht="15">
      <c r="A87" s="9"/>
      <c r="B87" s="9"/>
      <c r="C87" s="9"/>
      <c r="D87" s="9"/>
      <c r="E87" s="9"/>
      <c r="F87" s="9"/>
      <c r="G87" s="9"/>
      <c r="H87" s="9"/>
      <c r="I87" s="9"/>
      <c r="J87" s="9"/>
      <c r="K87" s="9"/>
      <c r="L87" s="9"/>
      <c r="M87" s="9"/>
      <c r="N87" s="9"/>
      <c r="O87" s="9"/>
    </row>
    <row r="89" spans="1:15">
      <c r="C89" s="10" t="s">
        <v>147</v>
      </c>
    </row>
  </sheetData>
  <protectedRanges>
    <protectedRange sqref="D68:G82 D84:G86" name="Range12_1"/>
    <protectedRange sqref="D45:G65" name="Range11_1"/>
    <protectedRange sqref="D9:G42 D83:G83" name="Range10_1"/>
  </protectedRanges>
  <mergeCells count="146">
    <mergeCell ref="J4:J5"/>
    <mergeCell ref="K4:L5"/>
    <mergeCell ref="M4:N5"/>
    <mergeCell ref="O4:O5"/>
    <mergeCell ref="K6:K7"/>
    <mergeCell ref="L6:L7"/>
    <mergeCell ref="M6:N7"/>
    <mergeCell ref="I4:I5"/>
    <mergeCell ref="A1:C1"/>
    <mergeCell ref="A2:C2"/>
    <mergeCell ref="A4:A5"/>
    <mergeCell ref="B4:C5"/>
    <mergeCell ref="D4:G5"/>
    <mergeCell ref="H4:H5"/>
    <mergeCell ref="D3:G3"/>
    <mergeCell ref="E6:F6"/>
    <mergeCell ref="O23:O28"/>
    <mergeCell ref="D22:G22"/>
    <mergeCell ref="J9:J15"/>
    <mergeCell ref="O9:O15"/>
    <mergeCell ref="A17:A21"/>
    <mergeCell ref="I17:I21"/>
    <mergeCell ref="J17:J21"/>
    <mergeCell ref="A9:A15"/>
    <mergeCell ref="I9:I15"/>
    <mergeCell ref="D14:G14"/>
    <mergeCell ref="D15:G15"/>
    <mergeCell ref="D16:G16"/>
    <mergeCell ref="D17:G17"/>
    <mergeCell ref="D18:G18"/>
    <mergeCell ref="D19:G19"/>
    <mergeCell ref="D20:G20"/>
    <mergeCell ref="D21:G21"/>
    <mergeCell ref="O17:O21"/>
    <mergeCell ref="O45:O49"/>
    <mergeCell ref="D43:G43"/>
    <mergeCell ref="D45:G45"/>
    <mergeCell ref="D46:G46"/>
    <mergeCell ref="D47:G47"/>
    <mergeCell ref="D48:G48"/>
    <mergeCell ref="D49:G49"/>
    <mergeCell ref="D37:G37"/>
    <mergeCell ref="D38:G38"/>
    <mergeCell ref="D39:G39"/>
    <mergeCell ref="D40:G40"/>
    <mergeCell ref="O30:O36"/>
    <mergeCell ref="A38:A42"/>
    <mergeCell ref="I38:I42"/>
    <mergeCell ref="J38:J42"/>
    <mergeCell ref="O38:O42"/>
    <mergeCell ref="A30:A36"/>
    <mergeCell ref="I30:I36"/>
    <mergeCell ref="D35:G35"/>
    <mergeCell ref="D36:G36"/>
    <mergeCell ref="A63:A65"/>
    <mergeCell ref="I63:I65"/>
    <mergeCell ref="D63:G63"/>
    <mergeCell ref="D64:G64"/>
    <mergeCell ref="D65:G65"/>
    <mergeCell ref="O51:O56"/>
    <mergeCell ref="A58:A61"/>
    <mergeCell ref="I58:I61"/>
    <mergeCell ref="J58:J61"/>
    <mergeCell ref="O58:O61"/>
    <mergeCell ref="D56:G56"/>
    <mergeCell ref="A51:A56"/>
    <mergeCell ref="I51:I56"/>
    <mergeCell ref="J51:J56"/>
    <mergeCell ref="J63:J65"/>
    <mergeCell ref="O63:O65"/>
    <mergeCell ref="A83:A86"/>
    <mergeCell ref="I83:I86"/>
    <mergeCell ref="J83:J86"/>
    <mergeCell ref="O83:O86"/>
    <mergeCell ref="A76:A81"/>
    <mergeCell ref="I76:I81"/>
    <mergeCell ref="D80:G80"/>
    <mergeCell ref="D81:G81"/>
    <mergeCell ref="O68:O70"/>
    <mergeCell ref="A72:A74"/>
    <mergeCell ref="I72:I74"/>
    <mergeCell ref="J72:J74"/>
    <mergeCell ref="O72:O74"/>
    <mergeCell ref="D73:G73"/>
    <mergeCell ref="A68:A70"/>
    <mergeCell ref="I68:I70"/>
    <mergeCell ref="J68:J70"/>
    <mergeCell ref="J76:J81"/>
    <mergeCell ref="O76:O81"/>
    <mergeCell ref="D83:G83"/>
    <mergeCell ref="D84:G84"/>
    <mergeCell ref="D85:G85"/>
    <mergeCell ref="D86:G86"/>
    <mergeCell ref="D74:G74"/>
    <mergeCell ref="A8:J8"/>
    <mergeCell ref="D29:G29"/>
    <mergeCell ref="D30:G30"/>
    <mergeCell ref="D31:G31"/>
    <mergeCell ref="D32:G32"/>
    <mergeCell ref="D33:G33"/>
    <mergeCell ref="D34:G34"/>
    <mergeCell ref="D23:G23"/>
    <mergeCell ref="D24:G24"/>
    <mergeCell ref="D25:G25"/>
    <mergeCell ref="D26:G26"/>
    <mergeCell ref="D27:G27"/>
    <mergeCell ref="D28:G28"/>
    <mergeCell ref="D9:G9"/>
    <mergeCell ref="D10:G10"/>
    <mergeCell ref="D11:G11"/>
    <mergeCell ref="D12:G12"/>
    <mergeCell ref="D13:G13"/>
    <mergeCell ref="J30:J36"/>
    <mergeCell ref="A23:A28"/>
    <mergeCell ref="I23:I28"/>
    <mergeCell ref="J23:J28"/>
    <mergeCell ref="D41:G41"/>
    <mergeCell ref="D42:G42"/>
    <mergeCell ref="D58:G58"/>
    <mergeCell ref="D59:G59"/>
    <mergeCell ref="D60:G60"/>
    <mergeCell ref="D61:G61"/>
    <mergeCell ref="D62:G62"/>
    <mergeCell ref="D50:G50"/>
    <mergeCell ref="D51:G51"/>
    <mergeCell ref="D52:G52"/>
    <mergeCell ref="D53:G53"/>
    <mergeCell ref="D54:G54"/>
    <mergeCell ref="D55:G55"/>
    <mergeCell ref="A44:J44"/>
    <mergeCell ref="D57:G57"/>
    <mergeCell ref="A45:A49"/>
    <mergeCell ref="I45:I49"/>
    <mergeCell ref="J45:J49"/>
    <mergeCell ref="D75:G75"/>
    <mergeCell ref="D76:G76"/>
    <mergeCell ref="D77:G77"/>
    <mergeCell ref="D78:G78"/>
    <mergeCell ref="D79:G79"/>
    <mergeCell ref="D66:G66"/>
    <mergeCell ref="D68:G68"/>
    <mergeCell ref="D69:G69"/>
    <mergeCell ref="D70:G70"/>
    <mergeCell ref="D71:G71"/>
    <mergeCell ref="D72:G72"/>
    <mergeCell ref="A67:J67"/>
  </mergeCells>
  <conditionalFormatting sqref="D9:G9">
    <cfRule type="cellIs" dxfId="1327" priority="125" stopIfTrue="1" operator="equal">
      <formula>4</formula>
    </cfRule>
    <cfRule type="cellIs" dxfId="1326" priority="126" stopIfTrue="1" operator="equal">
      <formula>3</formula>
    </cfRule>
    <cfRule type="cellIs" dxfId="1325" priority="127" stopIfTrue="1" operator="equal">
      <formula>2</formula>
    </cfRule>
    <cfRule type="cellIs" dxfId="1324" priority="128" stopIfTrue="1" operator="equal">
      <formula>1</formula>
    </cfRule>
  </conditionalFormatting>
  <conditionalFormatting sqref="D10:G10">
    <cfRule type="cellIs" dxfId="1323" priority="121" stopIfTrue="1" operator="equal">
      <formula>4</formula>
    </cfRule>
    <cfRule type="cellIs" dxfId="1322" priority="122" stopIfTrue="1" operator="equal">
      <formula>3</formula>
    </cfRule>
    <cfRule type="cellIs" dxfId="1321" priority="123" stopIfTrue="1" operator="equal">
      <formula>2</formula>
    </cfRule>
    <cfRule type="cellIs" dxfId="1320" priority="124" stopIfTrue="1" operator="equal">
      <formula>1</formula>
    </cfRule>
  </conditionalFormatting>
  <conditionalFormatting sqref="D11:G11">
    <cfRule type="cellIs" dxfId="1319" priority="117" stopIfTrue="1" operator="equal">
      <formula>4</formula>
    </cfRule>
    <cfRule type="cellIs" dxfId="1318" priority="118" stopIfTrue="1" operator="equal">
      <formula>3</formula>
    </cfRule>
    <cfRule type="cellIs" dxfId="1317" priority="119" stopIfTrue="1" operator="equal">
      <formula>2</formula>
    </cfRule>
    <cfRule type="cellIs" dxfId="1316" priority="120" stopIfTrue="1" operator="equal">
      <formula>1</formula>
    </cfRule>
  </conditionalFormatting>
  <conditionalFormatting sqref="D12:G12">
    <cfRule type="cellIs" dxfId="1315" priority="113" stopIfTrue="1" operator="equal">
      <formula>4</formula>
    </cfRule>
    <cfRule type="cellIs" dxfId="1314" priority="114" stopIfTrue="1" operator="equal">
      <formula>3</formula>
    </cfRule>
    <cfRule type="cellIs" dxfId="1313" priority="115" stopIfTrue="1" operator="equal">
      <formula>2</formula>
    </cfRule>
    <cfRule type="cellIs" dxfId="1312" priority="116" stopIfTrue="1" operator="equal">
      <formula>1</formula>
    </cfRule>
  </conditionalFormatting>
  <conditionalFormatting sqref="D13:G13">
    <cfRule type="cellIs" dxfId="1311" priority="109" stopIfTrue="1" operator="equal">
      <formula>4</formula>
    </cfRule>
    <cfRule type="cellIs" dxfId="1310" priority="110" stopIfTrue="1" operator="equal">
      <formula>3</formula>
    </cfRule>
    <cfRule type="cellIs" dxfId="1309" priority="111" stopIfTrue="1" operator="equal">
      <formula>2</formula>
    </cfRule>
    <cfRule type="cellIs" dxfId="1308" priority="112" stopIfTrue="1" operator="equal">
      <formula>1</formula>
    </cfRule>
  </conditionalFormatting>
  <conditionalFormatting sqref="D14:G14">
    <cfRule type="cellIs" dxfId="1307" priority="105" stopIfTrue="1" operator="equal">
      <formula>4</formula>
    </cfRule>
    <cfRule type="cellIs" dxfId="1306" priority="106" stopIfTrue="1" operator="equal">
      <formula>3</formula>
    </cfRule>
    <cfRule type="cellIs" dxfId="1305" priority="107" stopIfTrue="1" operator="equal">
      <formula>2</formula>
    </cfRule>
    <cfRule type="cellIs" dxfId="1304" priority="108" stopIfTrue="1" operator="equal">
      <formula>1</formula>
    </cfRule>
  </conditionalFormatting>
  <conditionalFormatting sqref="D15:G15">
    <cfRule type="cellIs" dxfId="1303" priority="101" stopIfTrue="1" operator="equal">
      <formula>4</formula>
    </cfRule>
    <cfRule type="cellIs" dxfId="1302" priority="102" stopIfTrue="1" operator="equal">
      <formula>3</formula>
    </cfRule>
    <cfRule type="cellIs" dxfId="1301" priority="103" stopIfTrue="1" operator="equal">
      <formula>2</formula>
    </cfRule>
    <cfRule type="cellIs" dxfId="1300" priority="104" stopIfTrue="1" operator="equal">
      <formula>1</formula>
    </cfRule>
  </conditionalFormatting>
  <conditionalFormatting sqref="D17:G17">
    <cfRule type="cellIs" dxfId="1299" priority="97" stopIfTrue="1" operator="equal">
      <formula>4</formula>
    </cfRule>
    <cfRule type="cellIs" dxfId="1298" priority="98" stopIfTrue="1" operator="equal">
      <formula>3</formula>
    </cfRule>
    <cfRule type="cellIs" dxfId="1297" priority="99" stopIfTrue="1" operator="equal">
      <formula>2</formula>
    </cfRule>
    <cfRule type="cellIs" dxfId="1296" priority="100" stopIfTrue="1" operator="equal">
      <formula>1</formula>
    </cfRule>
  </conditionalFormatting>
  <conditionalFormatting sqref="D18:G21">
    <cfRule type="cellIs" dxfId="1295" priority="93" stopIfTrue="1" operator="equal">
      <formula>4</formula>
    </cfRule>
    <cfRule type="cellIs" dxfId="1294" priority="94" stopIfTrue="1" operator="equal">
      <formula>3</formula>
    </cfRule>
    <cfRule type="cellIs" dxfId="1293" priority="95" stopIfTrue="1" operator="equal">
      <formula>2</formula>
    </cfRule>
    <cfRule type="cellIs" dxfId="1292" priority="96" stopIfTrue="1" operator="equal">
      <formula>1</formula>
    </cfRule>
  </conditionalFormatting>
  <conditionalFormatting sqref="D23:G28">
    <cfRule type="cellIs" dxfId="1291" priority="89" stopIfTrue="1" operator="equal">
      <formula>4</formula>
    </cfRule>
    <cfRule type="cellIs" dxfId="1290" priority="90" stopIfTrue="1" operator="equal">
      <formula>3</formula>
    </cfRule>
    <cfRule type="cellIs" dxfId="1289" priority="91" stopIfTrue="1" operator="equal">
      <formula>2</formula>
    </cfRule>
    <cfRule type="cellIs" dxfId="1288" priority="92" stopIfTrue="1" operator="equal">
      <formula>1</formula>
    </cfRule>
  </conditionalFormatting>
  <conditionalFormatting sqref="D30:G36">
    <cfRule type="cellIs" dxfId="1287" priority="85" stopIfTrue="1" operator="equal">
      <formula>4</formula>
    </cfRule>
    <cfRule type="cellIs" dxfId="1286" priority="86" stopIfTrue="1" operator="equal">
      <formula>3</formula>
    </cfRule>
    <cfRule type="cellIs" dxfId="1285" priority="87" stopIfTrue="1" operator="equal">
      <formula>2</formula>
    </cfRule>
    <cfRule type="cellIs" dxfId="1284" priority="88" stopIfTrue="1" operator="equal">
      <formula>1</formula>
    </cfRule>
  </conditionalFormatting>
  <conditionalFormatting sqref="D38:G42">
    <cfRule type="cellIs" dxfId="1283" priority="81" stopIfTrue="1" operator="equal">
      <formula>4</formula>
    </cfRule>
    <cfRule type="cellIs" dxfId="1282" priority="82" stopIfTrue="1" operator="equal">
      <formula>3</formula>
    </cfRule>
    <cfRule type="cellIs" dxfId="1281" priority="83" stopIfTrue="1" operator="equal">
      <formula>2</formula>
    </cfRule>
    <cfRule type="cellIs" dxfId="1280" priority="84" stopIfTrue="1" operator="equal">
      <formula>1</formula>
    </cfRule>
  </conditionalFormatting>
  <conditionalFormatting sqref="D45:G49">
    <cfRule type="cellIs" dxfId="1279" priority="77" stopIfTrue="1" operator="equal">
      <formula>4</formula>
    </cfRule>
    <cfRule type="cellIs" dxfId="1278" priority="78" stopIfTrue="1" operator="equal">
      <formula>3</formula>
    </cfRule>
    <cfRule type="cellIs" dxfId="1277" priority="79" stopIfTrue="1" operator="equal">
      <formula>2</formula>
    </cfRule>
    <cfRule type="cellIs" dxfId="1276" priority="80" stopIfTrue="1" operator="equal">
      <formula>1</formula>
    </cfRule>
  </conditionalFormatting>
  <conditionalFormatting sqref="D51:G56">
    <cfRule type="cellIs" dxfId="1275" priority="73" stopIfTrue="1" operator="equal">
      <formula>4</formula>
    </cfRule>
    <cfRule type="cellIs" dxfId="1274" priority="74" stopIfTrue="1" operator="equal">
      <formula>3</formula>
    </cfRule>
    <cfRule type="cellIs" dxfId="1273" priority="75" stopIfTrue="1" operator="equal">
      <formula>2</formula>
    </cfRule>
    <cfRule type="cellIs" dxfId="1272" priority="76" stopIfTrue="1" operator="equal">
      <formula>1</formula>
    </cfRule>
  </conditionalFormatting>
  <conditionalFormatting sqref="D58:G61">
    <cfRule type="cellIs" dxfId="1271" priority="69" stopIfTrue="1" operator="equal">
      <formula>4</formula>
    </cfRule>
    <cfRule type="cellIs" dxfId="1270" priority="70" stopIfTrue="1" operator="equal">
      <formula>3</formula>
    </cfRule>
    <cfRule type="cellIs" dxfId="1269" priority="71" stopIfTrue="1" operator="equal">
      <formula>2</formula>
    </cfRule>
    <cfRule type="cellIs" dxfId="1268" priority="72" stopIfTrue="1" operator="equal">
      <formula>1</formula>
    </cfRule>
  </conditionalFormatting>
  <conditionalFormatting sqref="D63:G65">
    <cfRule type="cellIs" dxfId="1267" priority="65" stopIfTrue="1" operator="equal">
      <formula>4</formula>
    </cfRule>
    <cfRule type="cellIs" dxfId="1266" priority="66" stopIfTrue="1" operator="equal">
      <formula>3</formula>
    </cfRule>
    <cfRule type="cellIs" dxfId="1265" priority="67" stopIfTrue="1" operator="equal">
      <formula>2</formula>
    </cfRule>
    <cfRule type="cellIs" dxfId="1264" priority="68" stopIfTrue="1" operator="equal">
      <formula>1</formula>
    </cfRule>
  </conditionalFormatting>
  <conditionalFormatting sqref="D68:G70">
    <cfRule type="cellIs" dxfId="1263" priority="61" stopIfTrue="1" operator="equal">
      <formula>4</formula>
    </cfRule>
    <cfRule type="cellIs" dxfId="1262" priority="62" stopIfTrue="1" operator="equal">
      <formula>3</formula>
    </cfRule>
    <cfRule type="cellIs" dxfId="1261" priority="63" stopIfTrue="1" operator="equal">
      <formula>2</formula>
    </cfRule>
    <cfRule type="cellIs" dxfId="1260" priority="64" stopIfTrue="1" operator="equal">
      <formula>1</formula>
    </cfRule>
  </conditionalFormatting>
  <conditionalFormatting sqref="D72:G74">
    <cfRule type="cellIs" dxfId="1259" priority="57" stopIfTrue="1" operator="equal">
      <formula>4</formula>
    </cfRule>
    <cfRule type="cellIs" dxfId="1258" priority="58" stopIfTrue="1" operator="equal">
      <formula>3</formula>
    </cfRule>
    <cfRule type="cellIs" dxfId="1257" priority="59" stopIfTrue="1" operator="equal">
      <formula>2</formula>
    </cfRule>
    <cfRule type="cellIs" dxfId="1256" priority="60" stopIfTrue="1" operator="equal">
      <formula>1</formula>
    </cfRule>
  </conditionalFormatting>
  <conditionalFormatting sqref="D76:G81">
    <cfRule type="cellIs" dxfId="1255" priority="53" stopIfTrue="1" operator="equal">
      <formula>4</formula>
    </cfRule>
    <cfRule type="cellIs" dxfId="1254" priority="54" stopIfTrue="1" operator="equal">
      <formula>3</formula>
    </cfRule>
    <cfRule type="cellIs" dxfId="1253" priority="55" stopIfTrue="1" operator="equal">
      <formula>2</formula>
    </cfRule>
    <cfRule type="cellIs" dxfId="1252" priority="56" stopIfTrue="1" operator="equal">
      <formula>1</formula>
    </cfRule>
  </conditionalFormatting>
  <conditionalFormatting sqref="D83:G86">
    <cfRule type="cellIs" dxfId="1251" priority="49" stopIfTrue="1" operator="equal">
      <formula>4</formula>
    </cfRule>
    <cfRule type="cellIs" dxfId="1250" priority="50" stopIfTrue="1" operator="equal">
      <formula>3</formula>
    </cfRule>
    <cfRule type="cellIs" dxfId="1249" priority="51" stopIfTrue="1" operator="equal">
      <formula>2</formula>
    </cfRule>
    <cfRule type="cellIs" dxfId="1248" priority="52" stopIfTrue="1" operator="equal">
      <formula>1</formula>
    </cfRule>
  </conditionalFormatting>
  <conditionalFormatting sqref="I9 I30">
    <cfRule type="cellIs" dxfId="1247" priority="45" stopIfTrue="1" operator="greaterThan">
      <formula>21</formula>
    </cfRule>
    <cfRule type="cellIs" dxfId="1246" priority="46" stopIfTrue="1" operator="between">
      <formula>15</formula>
      <formula>22</formula>
    </cfRule>
    <cfRule type="cellIs" dxfId="1245" priority="47" stopIfTrue="1" operator="between">
      <formula>8</formula>
      <formula>14</formula>
    </cfRule>
    <cfRule type="cellIs" dxfId="1244" priority="48" stopIfTrue="1" operator="lessThan">
      <formula>8</formula>
    </cfRule>
  </conditionalFormatting>
  <conditionalFormatting sqref="I23">
    <cfRule type="cellIs" dxfId="1243" priority="41" stopIfTrue="1" operator="greaterThan">
      <formula>18</formula>
    </cfRule>
    <cfRule type="cellIs" dxfId="1242" priority="42" stopIfTrue="1" operator="between">
      <formula>13</formula>
      <formula>18</formula>
    </cfRule>
    <cfRule type="cellIs" dxfId="1241" priority="43" stopIfTrue="1" operator="between">
      <formula>7</formula>
      <formula>12</formula>
    </cfRule>
    <cfRule type="cellIs" dxfId="1240" priority="44" stopIfTrue="1" operator="lessThan">
      <formula>7</formula>
    </cfRule>
  </conditionalFormatting>
  <conditionalFormatting sqref="I58">
    <cfRule type="cellIs" dxfId="1239" priority="37" stopIfTrue="1" operator="greaterThan">
      <formula>12</formula>
    </cfRule>
    <cfRule type="cellIs" dxfId="1238" priority="38" stopIfTrue="1" operator="between">
      <formula>9</formula>
      <formula>12</formula>
    </cfRule>
    <cfRule type="cellIs" dxfId="1237" priority="39" stopIfTrue="1" operator="between">
      <formula>5</formula>
      <formula>8</formula>
    </cfRule>
    <cfRule type="cellIs" dxfId="1236" priority="40" stopIfTrue="1" operator="lessThan">
      <formula>5</formula>
    </cfRule>
  </conditionalFormatting>
  <conditionalFormatting sqref="I17">
    <cfRule type="cellIs" dxfId="1235" priority="33" stopIfTrue="1" operator="greaterThan">
      <formula>15</formula>
    </cfRule>
    <cfRule type="cellIs" dxfId="1234" priority="34" stopIfTrue="1" operator="between">
      <formula>11</formula>
      <formula>15</formula>
    </cfRule>
    <cfRule type="cellIs" dxfId="1233" priority="35" stopIfTrue="1" operator="between">
      <formula>6</formula>
      <formula>10</formula>
    </cfRule>
    <cfRule type="cellIs" dxfId="1232" priority="36" stopIfTrue="1" operator="lessThan">
      <formula>6</formula>
    </cfRule>
  </conditionalFormatting>
  <conditionalFormatting sqref="I38">
    <cfRule type="cellIs" dxfId="1231" priority="29" stopIfTrue="1" operator="greaterThan">
      <formula>15</formula>
    </cfRule>
    <cfRule type="cellIs" dxfId="1230" priority="30" stopIfTrue="1" operator="between">
      <formula>11</formula>
      <formula>15</formula>
    </cfRule>
    <cfRule type="cellIs" dxfId="1229" priority="31" stopIfTrue="1" operator="between">
      <formula>6</formula>
      <formula>10</formula>
    </cfRule>
    <cfRule type="cellIs" dxfId="1228" priority="32" stopIfTrue="1" operator="lessThan">
      <formula>6</formula>
    </cfRule>
  </conditionalFormatting>
  <conditionalFormatting sqref="I45">
    <cfRule type="cellIs" dxfId="1227" priority="25" stopIfTrue="1" operator="greaterThan">
      <formula>15</formula>
    </cfRule>
    <cfRule type="cellIs" dxfId="1226" priority="26" stopIfTrue="1" operator="between">
      <formula>11</formula>
      <formula>15</formula>
    </cfRule>
    <cfRule type="cellIs" dxfId="1225" priority="27" stopIfTrue="1" operator="between">
      <formula>6</formula>
      <formula>10</formula>
    </cfRule>
    <cfRule type="cellIs" dxfId="1224" priority="28" stopIfTrue="1" operator="lessThan">
      <formula>6</formula>
    </cfRule>
  </conditionalFormatting>
  <conditionalFormatting sqref="I51">
    <cfRule type="cellIs" dxfId="1223" priority="21" stopIfTrue="1" operator="greaterThan">
      <formula>18</formula>
    </cfRule>
    <cfRule type="cellIs" dxfId="1222" priority="22" stopIfTrue="1" operator="between">
      <formula>13</formula>
      <formula>18</formula>
    </cfRule>
    <cfRule type="cellIs" dxfId="1221" priority="23" stopIfTrue="1" operator="between">
      <formula>7</formula>
      <formula>12</formula>
    </cfRule>
    <cfRule type="cellIs" dxfId="1220" priority="24" stopIfTrue="1" operator="lessThan">
      <formula>7</formula>
    </cfRule>
  </conditionalFormatting>
  <conditionalFormatting sqref="I68">
    <cfRule type="cellIs" dxfId="1219" priority="17" stopIfTrue="1" operator="greaterThan">
      <formula>9</formula>
    </cfRule>
    <cfRule type="cellIs" dxfId="1218" priority="18" stopIfTrue="1" operator="between">
      <formula>7</formula>
      <formula>9</formula>
    </cfRule>
    <cfRule type="cellIs" dxfId="1217" priority="19" stopIfTrue="1" operator="between">
      <formula>4</formula>
      <formula>6</formula>
    </cfRule>
    <cfRule type="cellIs" dxfId="1216" priority="20" stopIfTrue="1" operator="lessThan">
      <formula>4</formula>
    </cfRule>
  </conditionalFormatting>
  <conditionalFormatting sqref="I83">
    <cfRule type="cellIs" dxfId="1215" priority="5" stopIfTrue="1" operator="greaterThan">
      <formula>12</formula>
    </cfRule>
    <cfRule type="cellIs" dxfId="1214" priority="6" stopIfTrue="1" operator="between">
      <formula>9</formula>
      <formula>12</formula>
    </cfRule>
    <cfRule type="cellIs" dxfId="1213" priority="7" stopIfTrue="1" operator="between">
      <formula>5</formula>
      <formula>8</formula>
    </cfRule>
    <cfRule type="cellIs" dxfId="1212" priority="8" stopIfTrue="1" operator="lessThan">
      <formula>5</formula>
    </cfRule>
  </conditionalFormatting>
  <conditionalFormatting sqref="I72">
    <cfRule type="cellIs" dxfId="1211" priority="13" stopIfTrue="1" operator="greaterThan">
      <formula>9</formula>
    </cfRule>
    <cfRule type="cellIs" dxfId="1210" priority="14" stopIfTrue="1" operator="between">
      <formula>7</formula>
      <formula>9</formula>
    </cfRule>
    <cfRule type="cellIs" dxfId="1209" priority="15" stopIfTrue="1" operator="between">
      <formula>4</formula>
      <formula>6</formula>
    </cfRule>
    <cfRule type="cellIs" dxfId="1208" priority="16" stopIfTrue="1" operator="lessThan">
      <formula>4</formula>
    </cfRule>
  </conditionalFormatting>
  <conditionalFormatting sqref="I76">
    <cfRule type="cellIs" dxfId="1207" priority="9" stopIfTrue="1" operator="greaterThan">
      <formula>18</formula>
    </cfRule>
    <cfRule type="cellIs" dxfId="1206" priority="10" stopIfTrue="1" operator="between">
      <formula>13</formula>
      <formula>18</formula>
    </cfRule>
    <cfRule type="cellIs" dxfId="1205" priority="11" stopIfTrue="1" operator="between">
      <formula>7</formula>
      <formula>12</formula>
    </cfRule>
    <cfRule type="cellIs" dxfId="1204" priority="12" stopIfTrue="1" operator="lessThan">
      <formula>7</formula>
    </cfRule>
  </conditionalFormatting>
  <conditionalFormatting sqref="I63">
    <cfRule type="cellIs" dxfId="1203" priority="1" stopIfTrue="1" operator="greaterThan">
      <formula>9</formula>
    </cfRule>
    <cfRule type="cellIs" dxfId="1202" priority="2" stopIfTrue="1" operator="between">
      <formula>7</formula>
      <formula>9</formula>
    </cfRule>
    <cfRule type="cellIs" dxfId="1201" priority="3" stopIfTrue="1" operator="between">
      <formula>4</formula>
      <formula>6</formula>
    </cfRule>
    <cfRule type="cellIs" dxfId="1200" priority="4" stopIfTrue="1" operator="lessThan">
      <formula>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zoomScale="110" zoomScaleNormal="110" workbookViewId="0">
      <selection activeCell="F9" sqref="F9"/>
    </sheetView>
  </sheetViews>
  <sheetFormatPr defaultRowHeight="15"/>
  <cols>
    <col min="1" max="1" width="19.85546875" style="10" customWidth="1"/>
    <col min="2" max="2" width="6.42578125" style="10" customWidth="1"/>
    <col min="3" max="3" width="63" style="10" customWidth="1"/>
    <col min="10" max="10" width="68.42578125" customWidth="1"/>
    <col min="17" max="17" width="52.140625" customWidth="1"/>
    <col min="18" max="18" width="40.85546875" customWidth="1"/>
    <col min="19" max="19" width="40.140625" customWidth="1"/>
    <col min="20" max="20" width="39.5703125" customWidth="1"/>
    <col min="21" max="21" width="19.85546875" style="10" customWidth="1"/>
  </cols>
  <sheetData>
    <row r="1" spans="1:21" ht="18">
      <c r="A1" s="157"/>
      <c r="B1" s="157"/>
      <c r="C1" s="157"/>
      <c r="U1"/>
    </row>
    <row r="2" spans="1:21" ht="23.25">
      <c r="A2" s="158" t="s">
        <v>0</v>
      </c>
      <c r="B2" s="159"/>
      <c r="C2" s="159"/>
      <c r="U2"/>
    </row>
    <row r="3" spans="1:21" ht="18.75">
      <c r="A3" s="1"/>
      <c r="B3" s="1"/>
      <c r="C3" s="1"/>
      <c r="U3" s="1"/>
    </row>
    <row r="4" spans="1:21" ht="14.25" customHeight="1">
      <c r="A4" s="147" t="s">
        <v>1</v>
      </c>
      <c r="B4" s="160" t="s">
        <v>2</v>
      </c>
      <c r="C4" s="155"/>
      <c r="D4" s="161" t="s">
        <v>212</v>
      </c>
      <c r="E4" s="161"/>
      <c r="F4" s="161"/>
      <c r="G4" s="161"/>
      <c r="H4" s="161"/>
      <c r="I4" s="161"/>
      <c r="J4" s="160" t="s">
        <v>215</v>
      </c>
      <c r="K4" s="155" t="s">
        <v>230</v>
      </c>
      <c r="L4" s="155"/>
      <c r="M4" s="155"/>
      <c r="N4" s="155"/>
      <c r="O4" s="155"/>
      <c r="P4" s="145" t="s">
        <v>229</v>
      </c>
      <c r="Q4" s="147" t="s">
        <v>427</v>
      </c>
      <c r="R4" s="148"/>
      <c r="S4" s="150" t="s">
        <v>428</v>
      </c>
      <c r="T4" s="151"/>
      <c r="U4" s="147" t="s">
        <v>1</v>
      </c>
    </row>
    <row r="5" spans="1:21" ht="14.25" customHeight="1">
      <c r="A5" s="149"/>
      <c r="B5" s="155"/>
      <c r="C5" s="155"/>
      <c r="D5" s="161"/>
      <c r="E5" s="161"/>
      <c r="F5" s="161"/>
      <c r="G5" s="161"/>
      <c r="H5" s="161"/>
      <c r="I5" s="161"/>
      <c r="J5" s="160"/>
      <c r="K5" s="155"/>
      <c r="L5" s="155"/>
      <c r="M5" s="155"/>
      <c r="N5" s="155"/>
      <c r="O5" s="155"/>
      <c r="P5" s="177"/>
      <c r="Q5" s="149"/>
      <c r="R5" s="148"/>
      <c r="S5" s="151"/>
      <c r="T5" s="151"/>
      <c r="U5" s="149"/>
    </row>
    <row r="6" spans="1:21">
      <c r="A6" s="2"/>
      <c r="B6" s="2"/>
      <c r="C6" s="2"/>
      <c r="D6" s="2"/>
      <c r="E6" s="178"/>
      <c r="F6" s="178"/>
      <c r="G6" s="2"/>
      <c r="H6" s="2"/>
      <c r="Q6" s="152" t="s">
        <v>429</v>
      </c>
      <c r="R6" s="152" t="s">
        <v>430</v>
      </c>
      <c r="S6" s="152" t="s">
        <v>431</v>
      </c>
      <c r="T6" s="154"/>
      <c r="U6" s="2"/>
    </row>
    <row r="7" spans="1:21" ht="40.15" customHeight="1">
      <c r="A7" s="2"/>
      <c r="B7" s="2"/>
      <c r="C7" s="2"/>
      <c r="D7" s="82"/>
      <c r="E7" s="83"/>
      <c r="F7" s="83"/>
      <c r="G7" s="82"/>
      <c r="H7" s="82"/>
      <c r="I7" s="82"/>
      <c r="Q7" s="153"/>
      <c r="R7" s="153"/>
      <c r="S7" s="154"/>
      <c r="T7" s="154"/>
      <c r="U7" s="2"/>
    </row>
    <row r="8" spans="1:21" ht="54" customHeight="1">
      <c r="A8" s="125" t="s">
        <v>3</v>
      </c>
      <c r="B8" s="125"/>
      <c r="C8" s="125"/>
      <c r="D8" s="17" t="s">
        <v>444</v>
      </c>
      <c r="E8" s="17" t="s">
        <v>446</v>
      </c>
      <c r="F8" s="17" t="s">
        <v>445</v>
      </c>
      <c r="G8" s="17" t="s">
        <v>447</v>
      </c>
      <c r="H8" s="17" t="s">
        <v>448</v>
      </c>
      <c r="I8" s="17" t="s">
        <v>443</v>
      </c>
      <c r="J8" s="26" t="s">
        <v>3</v>
      </c>
      <c r="K8" s="17" t="s">
        <v>211</v>
      </c>
      <c r="L8" s="17" t="s">
        <v>148</v>
      </c>
      <c r="M8" s="17" t="s">
        <v>149</v>
      </c>
      <c r="N8" s="17" t="str">
        <f>G8</f>
        <v>SSM</v>
      </c>
      <c r="O8" s="17" t="str">
        <f>I8</f>
        <v>All College</v>
      </c>
      <c r="Q8" s="69" t="s">
        <v>432</v>
      </c>
      <c r="R8" s="69" t="s">
        <v>433</v>
      </c>
      <c r="S8" s="69" t="s">
        <v>434</v>
      </c>
      <c r="T8" s="69" t="s">
        <v>435</v>
      </c>
      <c r="U8" s="70"/>
    </row>
    <row r="9" spans="1:21" s="20" customFormat="1" ht="30">
      <c r="A9" s="130" t="s">
        <v>216</v>
      </c>
      <c r="B9" s="19" t="s">
        <v>5</v>
      </c>
      <c r="C9" s="4" t="s">
        <v>6</v>
      </c>
      <c r="D9" s="21">
        <f>SUM('Collated responses'!D10:G10)/4</f>
        <v>0</v>
      </c>
      <c r="E9" s="21">
        <f>SUM('Collated responses'!H10:K10)/4</f>
        <v>0</v>
      </c>
      <c r="F9" s="273">
        <f>SUM('Collated responses'!L10:X10)/13</f>
        <v>0</v>
      </c>
      <c r="G9" s="21">
        <f>SUM('Collated responses'!Y10:AM10)/15</f>
        <v>0</v>
      </c>
      <c r="H9" s="21">
        <f>SUM('Collated responses'!AN10:AR10)/5</f>
        <v>0</v>
      </c>
      <c r="I9" s="21">
        <f>SUM('Collated responses'!D10:AR10)/41</f>
        <v>0</v>
      </c>
      <c r="J9" s="4" t="s">
        <v>150</v>
      </c>
      <c r="K9" s="175">
        <f>SUM(D9:D15)</f>
        <v>0</v>
      </c>
      <c r="L9" s="175">
        <f>SUM(E9:E15)</f>
        <v>0</v>
      </c>
      <c r="M9" s="175">
        <f>SUM(F9:F15)</f>
        <v>0</v>
      </c>
      <c r="N9" s="175">
        <f>SUM(G9:G15)</f>
        <v>0</v>
      </c>
      <c r="O9" s="175">
        <f>SUM(I9:I15)</f>
        <v>0</v>
      </c>
      <c r="P9" s="175">
        <v>28</v>
      </c>
      <c r="U9" s="130" t="s">
        <v>216</v>
      </c>
    </row>
    <row r="10" spans="1:21" s="20" customFormat="1" ht="30">
      <c r="A10" s="130"/>
      <c r="B10" s="19" t="s">
        <v>7</v>
      </c>
      <c r="C10" s="5" t="s">
        <v>8</v>
      </c>
      <c r="D10" s="21">
        <f>SUM('Collated responses'!D11:G11)/4</f>
        <v>0</v>
      </c>
      <c r="E10" s="21">
        <f>SUM('Collated responses'!H11:K11)/4</f>
        <v>0</v>
      </c>
      <c r="F10" s="273">
        <f>SUM('Collated responses'!L11:X11)/13</f>
        <v>0</v>
      </c>
      <c r="G10" s="21">
        <f>SUM('Collated responses'!Y11:AM11)/15</f>
        <v>0</v>
      </c>
      <c r="H10" s="21">
        <f>SUM('Collated responses'!AN11:AR11)/5</f>
        <v>0</v>
      </c>
      <c r="I10" s="21">
        <f>SUM('Collated responses'!D11:AR11)/41</f>
        <v>0</v>
      </c>
      <c r="J10" s="5" t="s">
        <v>151</v>
      </c>
      <c r="K10" s="176"/>
      <c r="L10" s="176"/>
      <c r="M10" s="176"/>
      <c r="N10" s="176"/>
      <c r="O10" s="176"/>
      <c r="P10" s="176"/>
      <c r="U10" s="130"/>
    </row>
    <row r="11" spans="1:21" s="20" customFormat="1" ht="30">
      <c r="A11" s="130"/>
      <c r="B11" s="19" t="s">
        <v>9</v>
      </c>
      <c r="C11" s="5" t="s">
        <v>10</v>
      </c>
      <c r="D11" s="21">
        <f>SUM('Collated responses'!D12:G12)/4</f>
        <v>0</v>
      </c>
      <c r="E11" s="21">
        <f>SUM('Collated responses'!H12:K12)/4</f>
        <v>0</v>
      </c>
      <c r="F11" s="273">
        <f>SUM('Collated responses'!L12:X12)/13</f>
        <v>0</v>
      </c>
      <c r="G11" s="21">
        <f>SUM('Collated responses'!Y12:AM12)/15</f>
        <v>0</v>
      </c>
      <c r="H11" s="21">
        <f>SUM('Collated responses'!AN12:AR12)/5</f>
        <v>0</v>
      </c>
      <c r="I11" s="21">
        <f>SUM('Collated responses'!D12:AR12)/41</f>
        <v>0</v>
      </c>
      <c r="J11" s="5" t="s">
        <v>152</v>
      </c>
      <c r="K11" s="176"/>
      <c r="L11" s="176"/>
      <c r="M11" s="176"/>
      <c r="N11" s="176"/>
      <c r="O11" s="176"/>
      <c r="P11" s="176"/>
      <c r="U11" s="130"/>
    </row>
    <row r="12" spans="1:21" s="20" customFormat="1" ht="21">
      <c r="A12" s="130"/>
      <c r="B12" s="19" t="s">
        <v>11</v>
      </c>
      <c r="C12" s="5" t="s">
        <v>12</v>
      </c>
      <c r="D12" s="21">
        <f>SUM('Collated responses'!D13:G13)/4</f>
        <v>0</v>
      </c>
      <c r="E12" s="21">
        <f>SUM('Collated responses'!H13:K13)/4</f>
        <v>0</v>
      </c>
      <c r="F12" s="273">
        <f>SUM('Collated responses'!L13:X13)/13</f>
        <v>0</v>
      </c>
      <c r="G12" s="21">
        <f>SUM('Collated responses'!Y13:AM13)/15</f>
        <v>0</v>
      </c>
      <c r="H12" s="21">
        <f>SUM('Collated responses'!AN13:AR13)/5</f>
        <v>0</v>
      </c>
      <c r="I12" s="21">
        <f>SUM('Collated responses'!D13:AR13)/41</f>
        <v>0</v>
      </c>
      <c r="J12" s="5" t="s">
        <v>153</v>
      </c>
      <c r="K12" s="176"/>
      <c r="L12" s="176"/>
      <c r="M12" s="176"/>
      <c r="N12" s="176"/>
      <c r="O12" s="176"/>
      <c r="P12" s="176"/>
      <c r="U12" s="130"/>
    </row>
    <row r="13" spans="1:21" s="20" customFormat="1" ht="30">
      <c r="A13" s="130"/>
      <c r="B13" s="19" t="s">
        <v>13</v>
      </c>
      <c r="C13" s="5" t="s">
        <v>14</v>
      </c>
      <c r="D13" s="21">
        <f>SUM('Collated responses'!D14:G14)/4</f>
        <v>0</v>
      </c>
      <c r="E13" s="21">
        <f>SUM('Collated responses'!H14:K14)/4</f>
        <v>0</v>
      </c>
      <c r="F13" s="273">
        <f>SUM('Collated responses'!L14:X14)/13</f>
        <v>0</v>
      </c>
      <c r="G13" s="21">
        <f>SUM('Collated responses'!Y14:AM14)/15</f>
        <v>0</v>
      </c>
      <c r="H13" s="21">
        <f>SUM('Collated responses'!AN14:AR14)/5</f>
        <v>0</v>
      </c>
      <c r="I13" s="21">
        <f>SUM('Collated responses'!D14:AR14)/41</f>
        <v>0</v>
      </c>
      <c r="J13" s="5" t="s">
        <v>154</v>
      </c>
      <c r="K13" s="176"/>
      <c r="L13" s="176"/>
      <c r="M13" s="176"/>
      <c r="N13" s="176"/>
      <c r="O13" s="176"/>
      <c r="P13" s="176"/>
      <c r="U13" s="130"/>
    </row>
    <row r="14" spans="1:21" s="20" customFormat="1" ht="30">
      <c r="A14" s="130"/>
      <c r="B14" s="19" t="s">
        <v>15</v>
      </c>
      <c r="C14" s="5" t="s">
        <v>16</v>
      </c>
      <c r="D14" s="21">
        <f>SUM('Collated responses'!D15:G15)/4</f>
        <v>0</v>
      </c>
      <c r="E14" s="21">
        <f>SUM('Collated responses'!H15:K15)/4</f>
        <v>0</v>
      </c>
      <c r="F14" s="273">
        <f>SUM('Collated responses'!L15:X15)/13</f>
        <v>0</v>
      </c>
      <c r="G14" s="21">
        <f>SUM('Collated responses'!Y15:AM15)/15</f>
        <v>0</v>
      </c>
      <c r="H14" s="21">
        <f>SUM('Collated responses'!AN15:AR15)/5</f>
        <v>0</v>
      </c>
      <c r="I14" s="21">
        <f>SUM('Collated responses'!D15:AR15)/41</f>
        <v>0</v>
      </c>
      <c r="J14" s="5" t="s">
        <v>155</v>
      </c>
      <c r="K14" s="176"/>
      <c r="L14" s="176"/>
      <c r="M14" s="176"/>
      <c r="N14" s="176"/>
      <c r="O14" s="176"/>
      <c r="P14" s="176"/>
      <c r="U14" s="130"/>
    </row>
    <row r="15" spans="1:21" s="20" customFormat="1" ht="30">
      <c r="A15" s="141"/>
      <c r="B15" s="19" t="s">
        <v>17</v>
      </c>
      <c r="C15" s="6" t="s">
        <v>18</v>
      </c>
      <c r="D15" s="21">
        <f>SUM('Collated responses'!D16:G16)/4</f>
        <v>0</v>
      </c>
      <c r="E15" s="21">
        <f>SUM('Collated responses'!H16:K16)/4</f>
        <v>0</v>
      </c>
      <c r="F15" s="273">
        <f>SUM('Collated responses'!L16:X16)/13</f>
        <v>0</v>
      </c>
      <c r="G15" s="21">
        <f>SUM('Collated responses'!Y16:AM16)/15</f>
        <v>0</v>
      </c>
      <c r="H15" s="21">
        <f>SUM('Collated responses'!AN16:AR16)/5</f>
        <v>0</v>
      </c>
      <c r="I15" s="21">
        <f>SUM('Collated responses'!D16:AR16)/41</f>
        <v>0</v>
      </c>
      <c r="J15" s="6" t="s">
        <v>156</v>
      </c>
      <c r="K15" s="176"/>
      <c r="L15" s="176"/>
      <c r="M15" s="176"/>
      <c r="N15" s="176"/>
      <c r="O15" s="176"/>
      <c r="P15" s="176"/>
      <c r="U15" s="141"/>
    </row>
    <row r="16" spans="1:21" s="20" customFormat="1" ht="21">
      <c r="A16" s="15"/>
      <c r="B16" s="7"/>
      <c r="C16" s="7"/>
      <c r="D16" s="21">
        <f>SUM('Collated responses'!D17:G17)/4</f>
        <v>0</v>
      </c>
      <c r="E16" s="21">
        <f>SUM('Collated responses'!H17:K17)/4</f>
        <v>0</v>
      </c>
      <c r="F16" s="273">
        <f>SUM('Collated responses'!L17:X17)/13</f>
        <v>0</v>
      </c>
      <c r="G16" s="21">
        <f>SUM('Collated responses'!Y17:AM17)/15</f>
        <v>0</v>
      </c>
      <c r="H16" s="21"/>
      <c r="I16" s="21"/>
      <c r="J16" s="7"/>
      <c r="U16" s="15"/>
    </row>
    <row r="17" spans="1:21" s="20" customFormat="1" ht="30">
      <c r="A17" s="129" t="s">
        <v>217</v>
      </c>
      <c r="B17" s="19" t="s">
        <v>20</v>
      </c>
      <c r="C17" s="4" t="s">
        <v>21</v>
      </c>
      <c r="D17" s="21">
        <f>SUM('Collated responses'!D18:G18)/4</f>
        <v>0</v>
      </c>
      <c r="E17" s="21">
        <f>SUM('Collated responses'!H18:K18)/4</f>
        <v>0</v>
      </c>
      <c r="F17" s="273">
        <f>SUM('Collated responses'!L18:X18)/13</f>
        <v>0</v>
      </c>
      <c r="G17" s="21">
        <f>SUM('Collated responses'!Y18:AM18)/15</f>
        <v>0</v>
      </c>
      <c r="H17" s="21">
        <f>SUM('Collated responses'!AN18:AR18)/5</f>
        <v>0</v>
      </c>
      <c r="I17" s="21">
        <f>SUM('Collated responses'!D18:AR18)/41</f>
        <v>0</v>
      </c>
      <c r="J17" s="4" t="s">
        <v>157</v>
      </c>
      <c r="K17" s="175">
        <f>SUM(D17:D21)</f>
        <v>0</v>
      </c>
      <c r="L17" s="175">
        <f>SUM(E17:E21)</f>
        <v>0</v>
      </c>
      <c r="M17" s="175">
        <f>SUM(F17:F21)</f>
        <v>0</v>
      </c>
      <c r="N17" s="175">
        <f>SUM(G17:G21)</f>
        <v>0</v>
      </c>
      <c r="O17" s="175">
        <f>SUM(I17:I21)</f>
        <v>0</v>
      </c>
      <c r="P17" s="175">
        <v>20</v>
      </c>
      <c r="U17" s="129" t="s">
        <v>217</v>
      </c>
    </row>
    <row r="18" spans="1:21" s="20" customFormat="1" ht="30">
      <c r="A18" s="142"/>
      <c r="B18" s="19" t="s">
        <v>22</v>
      </c>
      <c r="C18" s="5" t="s">
        <v>23</v>
      </c>
      <c r="D18" s="21">
        <f>SUM('Collated responses'!D19:G19)/4</f>
        <v>0</v>
      </c>
      <c r="E18" s="21">
        <f>SUM('Collated responses'!H19:K19)/4</f>
        <v>0</v>
      </c>
      <c r="F18" s="273">
        <f>SUM('Collated responses'!L19:X19)/13</f>
        <v>0</v>
      </c>
      <c r="G18" s="21">
        <f>SUM('Collated responses'!Y19:AM19)/15</f>
        <v>0</v>
      </c>
      <c r="H18" s="21">
        <f>SUM('Collated responses'!AN19:AR19)/5</f>
        <v>0</v>
      </c>
      <c r="I18" s="21">
        <f>SUM('Collated responses'!D19:AR19)/41</f>
        <v>0</v>
      </c>
      <c r="J18" s="4" t="s">
        <v>158</v>
      </c>
      <c r="K18" s="176"/>
      <c r="L18" s="176"/>
      <c r="M18" s="176"/>
      <c r="N18" s="176"/>
      <c r="O18" s="176"/>
      <c r="P18" s="176"/>
      <c r="U18" s="142"/>
    </row>
    <row r="19" spans="1:21" s="20" customFormat="1" ht="30">
      <c r="A19" s="142"/>
      <c r="B19" s="19" t="s">
        <v>24</v>
      </c>
      <c r="C19" s="5" t="s">
        <v>25</v>
      </c>
      <c r="D19" s="21">
        <f>SUM('Collated responses'!D20:G20)/4</f>
        <v>0</v>
      </c>
      <c r="E19" s="21">
        <f>SUM('Collated responses'!H20:K20)/4</f>
        <v>0</v>
      </c>
      <c r="F19" s="273">
        <f>SUM('Collated responses'!L20:X20)/13</f>
        <v>0</v>
      </c>
      <c r="G19" s="21">
        <f>SUM('Collated responses'!Y20:AM20)/15</f>
        <v>0</v>
      </c>
      <c r="H19" s="21">
        <f>SUM('Collated responses'!AN20:AR20)/5</f>
        <v>0</v>
      </c>
      <c r="I19" s="21">
        <f>SUM('Collated responses'!D20:AR20)/41</f>
        <v>0</v>
      </c>
      <c r="J19" s="4" t="s">
        <v>159</v>
      </c>
      <c r="K19" s="176"/>
      <c r="L19" s="176"/>
      <c r="M19" s="176"/>
      <c r="N19" s="176"/>
      <c r="O19" s="176"/>
      <c r="P19" s="176"/>
      <c r="U19" s="142"/>
    </row>
    <row r="20" spans="1:21" s="20" customFormat="1" ht="30">
      <c r="A20" s="142"/>
      <c r="B20" s="19" t="s">
        <v>26</v>
      </c>
      <c r="C20" s="5" t="s">
        <v>27</v>
      </c>
      <c r="D20" s="21">
        <f>SUM('Collated responses'!D21:G21)/4</f>
        <v>0</v>
      </c>
      <c r="E20" s="21">
        <f>SUM('Collated responses'!H21:K21)/4</f>
        <v>0</v>
      </c>
      <c r="F20" s="273">
        <f>SUM('Collated responses'!L21:X21)/13</f>
        <v>0</v>
      </c>
      <c r="G20" s="21">
        <f>SUM('Collated responses'!Y21:AM21)/15</f>
        <v>0</v>
      </c>
      <c r="H20" s="21">
        <f>SUM('Collated responses'!AN21:AR21)/5</f>
        <v>0</v>
      </c>
      <c r="I20" s="21">
        <f>SUM('Collated responses'!D21:AR21)/41</f>
        <v>0</v>
      </c>
      <c r="J20" s="4" t="s">
        <v>160</v>
      </c>
      <c r="K20" s="176"/>
      <c r="L20" s="176"/>
      <c r="M20" s="176"/>
      <c r="N20" s="176"/>
      <c r="O20" s="176"/>
      <c r="P20" s="176"/>
      <c r="U20" s="142"/>
    </row>
    <row r="21" spans="1:21" s="20" customFormat="1" ht="30">
      <c r="A21" s="143"/>
      <c r="B21" s="19" t="s">
        <v>28</v>
      </c>
      <c r="C21" s="5" t="s">
        <v>29</v>
      </c>
      <c r="D21" s="21">
        <f>SUM('Collated responses'!D22:G22)/4</f>
        <v>0</v>
      </c>
      <c r="E21" s="21">
        <f>SUM('Collated responses'!H22:K22)/4</f>
        <v>0</v>
      </c>
      <c r="F21" s="273">
        <f>SUM('Collated responses'!L22:X22)/13</f>
        <v>0</v>
      </c>
      <c r="G21" s="21">
        <f>SUM('Collated responses'!Y22:AM22)/15</f>
        <v>0</v>
      </c>
      <c r="H21" s="21">
        <f>SUM('Collated responses'!AN22:AR22)/5</f>
        <v>0</v>
      </c>
      <c r="I21" s="21">
        <f>SUM('Collated responses'!D22:AR22)/41</f>
        <v>0</v>
      </c>
      <c r="J21" s="4" t="s">
        <v>161</v>
      </c>
      <c r="K21" s="176"/>
      <c r="L21" s="176"/>
      <c r="M21" s="176"/>
      <c r="N21" s="176"/>
      <c r="O21" s="176"/>
      <c r="P21" s="176"/>
      <c r="U21" s="143"/>
    </row>
    <row r="22" spans="1:21" s="20" customFormat="1" ht="21">
      <c r="A22" s="15"/>
      <c r="B22" s="7"/>
      <c r="C22" s="7"/>
      <c r="D22" s="21"/>
      <c r="E22" s="21"/>
      <c r="F22" s="273"/>
      <c r="G22" s="21"/>
      <c r="H22" s="21"/>
      <c r="I22" s="21"/>
      <c r="J22" s="7"/>
      <c r="U22" s="15"/>
    </row>
    <row r="23" spans="1:21" s="20" customFormat="1" ht="30">
      <c r="A23" s="130" t="s">
        <v>218</v>
      </c>
      <c r="B23" s="19" t="s">
        <v>31</v>
      </c>
      <c r="C23" s="4" t="s">
        <v>32</v>
      </c>
      <c r="D23" s="21">
        <f>SUM('Collated responses'!D24:G24)/4</f>
        <v>0</v>
      </c>
      <c r="E23" s="21">
        <f>SUM('Collated responses'!H24:K24)/4</f>
        <v>0</v>
      </c>
      <c r="F23" s="273">
        <f>SUM('Collated responses'!L24:X24)/13</f>
        <v>0</v>
      </c>
      <c r="G23" s="21">
        <f>SUM('Collated responses'!Y24:AM24)/15</f>
        <v>0</v>
      </c>
      <c r="H23" s="21">
        <f>SUM('Collated responses'!AN24:AR24)/5</f>
        <v>0</v>
      </c>
      <c r="I23" s="21">
        <f>SUM('Collated responses'!D24:AR24)/41</f>
        <v>0</v>
      </c>
      <c r="J23" s="4" t="s">
        <v>162</v>
      </c>
      <c r="K23" s="175">
        <f>SUM(D23:D28)</f>
        <v>0</v>
      </c>
      <c r="L23" s="175">
        <f>SUM(E23:E28)</f>
        <v>0</v>
      </c>
      <c r="M23" s="175">
        <f>SUM(F23:F28)</f>
        <v>0</v>
      </c>
      <c r="N23" s="175">
        <f>SUM(G23:G28)</f>
        <v>0</v>
      </c>
      <c r="O23" s="175">
        <f>SUM(I23:I28)</f>
        <v>0</v>
      </c>
      <c r="P23" s="175">
        <v>24</v>
      </c>
      <c r="U23" s="130" t="s">
        <v>218</v>
      </c>
    </row>
    <row r="24" spans="1:21" s="20" customFormat="1" ht="45">
      <c r="A24" s="130"/>
      <c r="B24" s="19" t="s">
        <v>33</v>
      </c>
      <c r="C24" s="4" t="s">
        <v>34</v>
      </c>
      <c r="D24" s="21">
        <f>SUM('Collated responses'!D25:G25)/4</f>
        <v>0</v>
      </c>
      <c r="E24" s="21">
        <f>SUM('Collated responses'!H25:K25)/4</f>
        <v>0</v>
      </c>
      <c r="F24" s="273">
        <f>SUM('Collated responses'!L25:X25)/13</f>
        <v>0</v>
      </c>
      <c r="G24" s="21">
        <f>SUM('Collated responses'!Y25:AM25)/15</f>
        <v>0</v>
      </c>
      <c r="H24" s="21">
        <f>SUM('Collated responses'!AN25:AR25)/5</f>
        <v>0</v>
      </c>
      <c r="I24" s="21">
        <f>SUM('Collated responses'!D25:AR25)/41</f>
        <v>0</v>
      </c>
      <c r="J24" s="4" t="s">
        <v>163</v>
      </c>
      <c r="K24" s="176"/>
      <c r="L24" s="176"/>
      <c r="M24" s="176"/>
      <c r="N24" s="176"/>
      <c r="O24" s="176"/>
      <c r="P24" s="176"/>
      <c r="U24" s="130"/>
    </row>
    <row r="25" spans="1:21" s="20" customFormat="1" ht="30">
      <c r="A25" s="130"/>
      <c r="B25" s="19" t="s">
        <v>35</v>
      </c>
      <c r="C25" s="4" t="s">
        <v>36</v>
      </c>
      <c r="D25" s="21">
        <f>SUM('Collated responses'!D26:G26)/4</f>
        <v>0</v>
      </c>
      <c r="E25" s="21">
        <f>SUM('Collated responses'!H26:K26)/4</f>
        <v>0</v>
      </c>
      <c r="F25" s="273">
        <f>SUM('Collated responses'!L26:X26)/13</f>
        <v>0</v>
      </c>
      <c r="G25" s="21">
        <f>SUM('Collated responses'!Y26:AM26)/15</f>
        <v>0</v>
      </c>
      <c r="H25" s="21">
        <f>SUM('Collated responses'!AN26:AR26)/5</f>
        <v>0</v>
      </c>
      <c r="I25" s="21">
        <f>SUM('Collated responses'!D26:AR26)/41</f>
        <v>0</v>
      </c>
      <c r="J25" s="4" t="s">
        <v>164</v>
      </c>
      <c r="K25" s="176"/>
      <c r="L25" s="176"/>
      <c r="M25" s="176"/>
      <c r="N25" s="176"/>
      <c r="O25" s="176"/>
      <c r="P25" s="176"/>
      <c r="U25" s="130"/>
    </row>
    <row r="26" spans="1:21" s="20" customFormat="1" ht="30">
      <c r="A26" s="130"/>
      <c r="B26" s="19" t="s">
        <v>37</v>
      </c>
      <c r="C26" s="4" t="s">
        <v>38</v>
      </c>
      <c r="D26" s="21">
        <f>SUM('Collated responses'!D27:G27)/4</f>
        <v>0</v>
      </c>
      <c r="E26" s="21">
        <f>SUM('Collated responses'!H27:K27)/4</f>
        <v>0</v>
      </c>
      <c r="F26" s="273">
        <f>SUM('Collated responses'!L27:X27)/13</f>
        <v>0</v>
      </c>
      <c r="G26" s="21">
        <f>SUM('Collated responses'!Y27:AM27)/15</f>
        <v>0</v>
      </c>
      <c r="H26" s="21">
        <f>SUM('Collated responses'!AN27:AR27)/5</f>
        <v>0</v>
      </c>
      <c r="I26" s="21">
        <f>SUM('Collated responses'!D27:AR27)/41</f>
        <v>0</v>
      </c>
      <c r="J26" s="4" t="s">
        <v>165</v>
      </c>
      <c r="K26" s="176"/>
      <c r="L26" s="176"/>
      <c r="M26" s="176"/>
      <c r="N26" s="176"/>
      <c r="O26" s="176"/>
      <c r="P26" s="176"/>
      <c r="U26" s="130"/>
    </row>
    <row r="27" spans="1:21" s="20" customFormat="1" ht="30">
      <c r="A27" s="130"/>
      <c r="B27" s="19" t="s">
        <v>39</v>
      </c>
      <c r="C27" s="4" t="s">
        <v>40</v>
      </c>
      <c r="D27" s="21">
        <f>SUM('Collated responses'!D28:G28)/4</f>
        <v>0</v>
      </c>
      <c r="E27" s="21">
        <f>SUM('Collated responses'!H28:K28)/4</f>
        <v>0</v>
      </c>
      <c r="F27" s="273">
        <f>SUM('Collated responses'!L28:X28)/13</f>
        <v>0</v>
      </c>
      <c r="G27" s="21">
        <f>SUM('Collated responses'!Y28:AM28)/15</f>
        <v>0</v>
      </c>
      <c r="H27" s="21">
        <f>SUM('Collated responses'!AN28:AR28)/5</f>
        <v>0</v>
      </c>
      <c r="I27" s="21">
        <f>SUM('Collated responses'!D28:AR28)/41</f>
        <v>0</v>
      </c>
      <c r="J27" s="4" t="s">
        <v>166</v>
      </c>
      <c r="K27" s="176"/>
      <c r="L27" s="176"/>
      <c r="M27" s="176"/>
      <c r="N27" s="176"/>
      <c r="O27" s="176"/>
      <c r="P27" s="176"/>
      <c r="U27" s="130"/>
    </row>
    <row r="28" spans="1:21" s="20" customFormat="1" ht="30">
      <c r="A28" s="130"/>
      <c r="B28" s="19" t="s">
        <v>41</v>
      </c>
      <c r="C28" s="4" t="s">
        <v>42</v>
      </c>
      <c r="D28" s="21">
        <f>SUM('Collated responses'!D29:G29)/4</f>
        <v>0</v>
      </c>
      <c r="E28" s="21">
        <f>SUM('Collated responses'!H29:K29)/4</f>
        <v>0</v>
      </c>
      <c r="F28" s="273">
        <f>SUM('Collated responses'!L29:X29)/13</f>
        <v>0</v>
      </c>
      <c r="G28" s="21">
        <f>SUM('Collated responses'!Y29:AM29)/15</f>
        <v>0</v>
      </c>
      <c r="H28" s="21">
        <f>SUM('Collated responses'!AN29:AR29)/5</f>
        <v>0</v>
      </c>
      <c r="I28" s="21">
        <f>SUM('Collated responses'!D29:AR29)/41</f>
        <v>0</v>
      </c>
      <c r="J28" s="4" t="s">
        <v>167</v>
      </c>
      <c r="K28" s="176"/>
      <c r="L28" s="176"/>
      <c r="M28" s="176"/>
      <c r="N28" s="176"/>
      <c r="O28" s="176"/>
      <c r="P28" s="176"/>
      <c r="U28" s="130"/>
    </row>
    <row r="29" spans="1:21" s="20" customFormat="1" ht="21">
      <c r="A29" s="16"/>
      <c r="B29" s="8"/>
      <c r="C29" s="8"/>
      <c r="D29" s="21"/>
      <c r="E29" s="21"/>
      <c r="F29" s="273"/>
      <c r="G29" s="21"/>
      <c r="H29" s="21"/>
      <c r="I29" s="21"/>
      <c r="J29" s="8"/>
      <c r="K29" s="28"/>
      <c r="L29" s="28"/>
      <c r="M29" s="28"/>
      <c r="N29" s="28"/>
      <c r="O29" s="28"/>
      <c r="P29" s="28"/>
      <c r="U29" s="16"/>
    </row>
    <row r="30" spans="1:21" s="20" customFormat="1" ht="30">
      <c r="A30" s="130" t="s">
        <v>219</v>
      </c>
      <c r="B30" s="19" t="s">
        <v>44</v>
      </c>
      <c r="C30" s="4" t="s">
        <v>45</v>
      </c>
      <c r="D30" s="21">
        <f>SUM('Collated responses'!D31:G31)/4</f>
        <v>0</v>
      </c>
      <c r="E30" s="21">
        <f>SUM('Collated responses'!H31:K31)/4</f>
        <v>0</v>
      </c>
      <c r="F30" s="273">
        <f>SUM('Collated responses'!L31:X31)/13</f>
        <v>0</v>
      </c>
      <c r="G30" s="21">
        <f>SUM('Collated responses'!Y31:AM31)/15</f>
        <v>0</v>
      </c>
      <c r="H30" s="21">
        <f>SUM('Collated responses'!AN31:AR31)/5</f>
        <v>0</v>
      </c>
      <c r="I30" s="21">
        <f>SUM('Collated responses'!D31:AR31)/41</f>
        <v>0</v>
      </c>
      <c r="J30" s="4" t="s">
        <v>168</v>
      </c>
      <c r="K30" s="175">
        <f>SUM(D30:D36)</f>
        <v>0</v>
      </c>
      <c r="L30" s="175">
        <f>SUM(E30:E36)</f>
        <v>0</v>
      </c>
      <c r="M30" s="175">
        <f>SUM(F30:F36)</f>
        <v>0</v>
      </c>
      <c r="N30" s="175">
        <f>SUM(G30:G36)</f>
        <v>0</v>
      </c>
      <c r="O30" s="175">
        <f>SUM(I30:I36)</f>
        <v>0</v>
      </c>
      <c r="P30" s="175">
        <v>28</v>
      </c>
      <c r="U30" s="130" t="s">
        <v>219</v>
      </c>
    </row>
    <row r="31" spans="1:21" s="20" customFormat="1" ht="30">
      <c r="A31" s="130"/>
      <c r="B31" s="19" t="s">
        <v>46</v>
      </c>
      <c r="C31" s="4" t="s">
        <v>47</v>
      </c>
      <c r="D31" s="21">
        <f>SUM('Collated responses'!D32:G32)/4</f>
        <v>0</v>
      </c>
      <c r="E31" s="21">
        <f>SUM('Collated responses'!H32:K32)/4</f>
        <v>0</v>
      </c>
      <c r="F31" s="273">
        <f>SUM('Collated responses'!L32:X32)/13</f>
        <v>0</v>
      </c>
      <c r="G31" s="21">
        <f>SUM('Collated responses'!Y32:AM32)/15</f>
        <v>0</v>
      </c>
      <c r="H31" s="21">
        <f>SUM('Collated responses'!AN32:AR32)/5</f>
        <v>0</v>
      </c>
      <c r="I31" s="21">
        <f>SUM('Collated responses'!D32:AR32)/41</f>
        <v>0</v>
      </c>
      <c r="J31" s="4" t="s">
        <v>169</v>
      </c>
      <c r="K31" s="176"/>
      <c r="L31" s="176"/>
      <c r="M31" s="176"/>
      <c r="N31" s="176"/>
      <c r="O31" s="176"/>
      <c r="P31" s="176"/>
      <c r="U31" s="130"/>
    </row>
    <row r="32" spans="1:21" s="20" customFormat="1" ht="30">
      <c r="A32" s="130"/>
      <c r="B32" s="19" t="s">
        <v>48</v>
      </c>
      <c r="C32" s="4" t="s">
        <v>49</v>
      </c>
      <c r="D32" s="21">
        <f>SUM('Collated responses'!D33:G33)/4</f>
        <v>0</v>
      </c>
      <c r="E32" s="21">
        <f>SUM('Collated responses'!H33:K33)/4</f>
        <v>0</v>
      </c>
      <c r="F32" s="273">
        <f>SUM('Collated responses'!L33:X33)/13</f>
        <v>0</v>
      </c>
      <c r="G32" s="21">
        <f>SUM('Collated responses'!Y33:AM33)/15</f>
        <v>0</v>
      </c>
      <c r="H32" s="21">
        <f>SUM('Collated responses'!AN33:AR33)/5</f>
        <v>0</v>
      </c>
      <c r="I32" s="21">
        <f>SUM('Collated responses'!D33:AR33)/41</f>
        <v>0</v>
      </c>
      <c r="J32" s="4" t="s">
        <v>170</v>
      </c>
      <c r="K32" s="176"/>
      <c r="L32" s="176"/>
      <c r="M32" s="176"/>
      <c r="N32" s="176"/>
      <c r="O32" s="176"/>
      <c r="P32" s="176"/>
      <c r="U32" s="130"/>
    </row>
    <row r="33" spans="1:21" s="20" customFormat="1" ht="30">
      <c r="A33" s="130"/>
      <c r="B33" s="19" t="s">
        <v>50</v>
      </c>
      <c r="C33" s="4" t="s">
        <v>51</v>
      </c>
      <c r="D33" s="21">
        <f>SUM('Collated responses'!D34:G34)/4</f>
        <v>0</v>
      </c>
      <c r="E33" s="21">
        <f>SUM('Collated responses'!H34:K34)/4</f>
        <v>0</v>
      </c>
      <c r="F33" s="273">
        <f>SUM('Collated responses'!L34:X34)/13</f>
        <v>0</v>
      </c>
      <c r="G33" s="21">
        <f>SUM('Collated responses'!Y34:AM34)/15</f>
        <v>0</v>
      </c>
      <c r="H33" s="21">
        <f>SUM('Collated responses'!AN34:AR34)/5</f>
        <v>0</v>
      </c>
      <c r="I33" s="21">
        <f>SUM('Collated responses'!D34:AR34)/41</f>
        <v>0</v>
      </c>
      <c r="J33" s="4" t="s">
        <v>171</v>
      </c>
      <c r="K33" s="176"/>
      <c r="L33" s="176"/>
      <c r="M33" s="176"/>
      <c r="N33" s="176"/>
      <c r="O33" s="176"/>
      <c r="P33" s="176"/>
      <c r="U33" s="130"/>
    </row>
    <row r="34" spans="1:21" s="20" customFormat="1" ht="21">
      <c r="A34" s="130"/>
      <c r="B34" s="19" t="s">
        <v>52</v>
      </c>
      <c r="C34" s="4" t="s">
        <v>53</v>
      </c>
      <c r="D34" s="21">
        <f>SUM('Collated responses'!D35:G35)/4</f>
        <v>0</v>
      </c>
      <c r="E34" s="21">
        <f>SUM('Collated responses'!H35:K35)/4</f>
        <v>0</v>
      </c>
      <c r="F34" s="273">
        <f>SUM('Collated responses'!L35:X35)/13</f>
        <v>0</v>
      </c>
      <c r="G34" s="21">
        <f>SUM('Collated responses'!Y35:AM35)/15</f>
        <v>0</v>
      </c>
      <c r="H34" s="21">
        <f>SUM('Collated responses'!AN35:AR35)/5</f>
        <v>0</v>
      </c>
      <c r="I34" s="21">
        <f>SUM('Collated responses'!D35:AR35)/41</f>
        <v>0</v>
      </c>
      <c r="J34" s="4" t="s">
        <v>172</v>
      </c>
      <c r="K34" s="176"/>
      <c r="L34" s="176"/>
      <c r="M34" s="176"/>
      <c r="N34" s="176"/>
      <c r="O34" s="176"/>
      <c r="P34" s="176"/>
      <c r="U34" s="130"/>
    </row>
    <row r="35" spans="1:21" s="20" customFormat="1" ht="30">
      <c r="A35" s="130"/>
      <c r="B35" s="19" t="s">
        <v>54</v>
      </c>
      <c r="C35" s="4" t="s">
        <v>55</v>
      </c>
      <c r="D35" s="21">
        <f>SUM('Collated responses'!D36:G36)/4</f>
        <v>0</v>
      </c>
      <c r="E35" s="21">
        <f>SUM('Collated responses'!H36:K36)/4</f>
        <v>0</v>
      </c>
      <c r="F35" s="273">
        <f>SUM('Collated responses'!L36:X36)/13</f>
        <v>0</v>
      </c>
      <c r="G35" s="21">
        <f>SUM('Collated responses'!Y36:AM36)/15</f>
        <v>0</v>
      </c>
      <c r="H35" s="21">
        <f>SUM('Collated responses'!AN36:AR36)/5</f>
        <v>0</v>
      </c>
      <c r="I35" s="21">
        <f>SUM('Collated responses'!D36:AR36)/41</f>
        <v>0</v>
      </c>
      <c r="J35" s="4" t="s">
        <v>173</v>
      </c>
      <c r="K35" s="176"/>
      <c r="L35" s="176"/>
      <c r="M35" s="176"/>
      <c r="N35" s="176"/>
      <c r="O35" s="176"/>
      <c r="P35" s="176"/>
      <c r="U35" s="130"/>
    </row>
    <row r="36" spans="1:21" s="20" customFormat="1" ht="30">
      <c r="A36" s="130"/>
      <c r="B36" s="19" t="s">
        <v>56</v>
      </c>
      <c r="C36" s="4" t="s">
        <v>57</v>
      </c>
      <c r="D36" s="21">
        <f>SUM('Collated responses'!D37:G37)/4</f>
        <v>0</v>
      </c>
      <c r="E36" s="21">
        <f>SUM('Collated responses'!H37:K37)/4</f>
        <v>0</v>
      </c>
      <c r="F36" s="273">
        <f>SUM('Collated responses'!L37:X37)/13</f>
        <v>0</v>
      </c>
      <c r="G36" s="21">
        <f>SUM('Collated responses'!Y37:AM37)/15</f>
        <v>0</v>
      </c>
      <c r="H36" s="21">
        <f>SUM('Collated responses'!AN37:AR37)/5</f>
        <v>0</v>
      </c>
      <c r="I36" s="21">
        <f>SUM('Collated responses'!D37:AR37)/41</f>
        <v>0</v>
      </c>
      <c r="J36" s="4" t="s">
        <v>174</v>
      </c>
      <c r="K36" s="176"/>
      <c r="L36" s="176"/>
      <c r="M36" s="176"/>
      <c r="N36" s="176"/>
      <c r="O36" s="176"/>
      <c r="P36" s="176"/>
      <c r="U36" s="130"/>
    </row>
    <row r="37" spans="1:21" s="20" customFormat="1" ht="21">
      <c r="A37" s="15"/>
      <c r="B37" s="7"/>
      <c r="C37" s="7"/>
      <c r="D37" s="21"/>
      <c r="E37" s="21"/>
      <c r="F37" s="273"/>
      <c r="G37" s="21"/>
      <c r="H37" s="21"/>
      <c r="I37" s="21"/>
      <c r="J37" s="7"/>
      <c r="K37" s="28"/>
      <c r="L37" s="28"/>
      <c r="M37" s="28"/>
      <c r="N37" s="28"/>
      <c r="O37" s="28"/>
      <c r="P37" s="28"/>
      <c r="U37" s="15"/>
    </row>
    <row r="38" spans="1:21" s="20" customFormat="1" ht="30">
      <c r="A38" s="130" t="s">
        <v>220</v>
      </c>
      <c r="B38" s="19" t="s">
        <v>59</v>
      </c>
      <c r="C38" s="4" t="s">
        <v>60</v>
      </c>
      <c r="D38" s="21">
        <f>SUM('Collated responses'!D39:G39)/4</f>
        <v>0</v>
      </c>
      <c r="E38" s="21">
        <f>SUM('Collated responses'!H39:K39)/4</f>
        <v>0</v>
      </c>
      <c r="F38" s="273">
        <f>SUM('Collated responses'!L39:X39)/13</f>
        <v>0</v>
      </c>
      <c r="G38" s="21">
        <f>SUM('Collated responses'!Y39:AM39)/15</f>
        <v>0</v>
      </c>
      <c r="H38" s="21">
        <f>SUM('Collated responses'!AN39:AR39)/5</f>
        <v>0</v>
      </c>
      <c r="I38" s="21">
        <f>SUM('Collated responses'!D39:AR39)/41</f>
        <v>0</v>
      </c>
      <c r="J38" s="4" t="s">
        <v>175</v>
      </c>
      <c r="K38" s="175">
        <f>SUM(D38:D42)</f>
        <v>0</v>
      </c>
      <c r="L38" s="175">
        <f>SUM(E38:E42)</f>
        <v>0</v>
      </c>
      <c r="M38" s="175">
        <f>SUM(F38:F42)</f>
        <v>0</v>
      </c>
      <c r="N38" s="175">
        <f>SUM(G38:G42)</f>
        <v>0</v>
      </c>
      <c r="O38" s="175">
        <f>SUM(I38:I42)</f>
        <v>0</v>
      </c>
      <c r="P38" s="175">
        <v>20</v>
      </c>
      <c r="U38" s="130" t="s">
        <v>220</v>
      </c>
    </row>
    <row r="39" spans="1:21" s="20" customFormat="1" ht="21">
      <c r="A39" s="130"/>
      <c r="B39" s="19" t="s">
        <v>61</v>
      </c>
      <c r="C39" s="4" t="s">
        <v>62</v>
      </c>
      <c r="D39" s="21">
        <f>SUM('Collated responses'!D40:G40)/4</f>
        <v>0</v>
      </c>
      <c r="E39" s="21">
        <f>SUM('Collated responses'!H40:K40)/4</f>
        <v>0</v>
      </c>
      <c r="F39" s="273">
        <f>SUM('Collated responses'!L40:X40)/13</f>
        <v>0</v>
      </c>
      <c r="G39" s="21">
        <f>SUM('Collated responses'!Y40:AM40)/15</f>
        <v>0</v>
      </c>
      <c r="H39" s="21">
        <f>SUM('Collated responses'!AN40:AR40)/5</f>
        <v>0</v>
      </c>
      <c r="I39" s="21">
        <f>SUM('Collated responses'!D40:AR40)/41</f>
        <v>0</v>
      </c>
      <c r="J39" s="4" t="s">
        <v>176</v>
      </c>
      <c r="K39" s="176"/>
      <c r="L39" s="176"/>
      <c r="M39" s="176"/>
      <c r="N39" s="176"/>
      <c r="O39" s="176"/>
      <c r="P39" s="176"/>
      <c r="U39" s="130"/>
    </row>
    <row r="40" spans="1:21" s="20" customFormat="1" ht="30">
      <c r="A40" s="130"/>
      <c r="B40" s="19" t="s">
        <v>63</v>
      </c>
      <c r="C40" s="4" t="s">
        <v>64</v>
      </c>
      <c r="D40" s="21">
        <f>SUM('Collated responses'!D41:G41)/4</f>
        <v>0</v>
      </c>
      <c r="E40" s="21">
        <f>SUM('Collated responses'!H41:K41)/4</f>
        <v>0</v>
      </c>
      <c r="F40" s="273">
        <f>SUM('Collated responses'!L41:X41)/13</f>
        <v>0</v>
      </c>
      <c r="G40" s="21">
        <f>SUM('Collated responses'!Y41:AM41)/15</f>
        <v>0</v>
      </c>
      <c r="H40" s="21">
        <f>SUM('Collated responses'!AN41:AR41)/5</f>
        <v>0</v>
      </c>
      <c r="I40" s="21">
        <f>SUM('Collated responses'!D41:AR41)/41</f>
        <v>0</v>
      </c>
      <c r="J40" s="4" t="s">
        <v>177</v>
      </c>
      <c r="K40" s="176"/>
      <c r="L40" s="176"/>
      <c r="M40" s="176"/>
      <c r="N40" s="176"/>
      <c r="O40" s="176"/>
      <c r="P40" s="176"/>
      <c r="U40" s="130"/>
    </row>
    <row r="41" spans="1:21" s="20" customFormat="1" ht="21">
      <c r="A41" s="130"/>
      <c r="B41" s="19" t="s">
        <v>65</v>
      </c>
      <c r="C41" s="4" t="s">
        <v>66</v>
      </c>
      <c r="D41" s="21">
        <f>SUM('Collated responses'!D42:G42)/4</f>
        <v>0</v>
      </c>
      <c r="E41" s="21">
        <f>SUM('Collated responses'!H42:K42)/4</f>
        <v>0</v>
      </c>
      <c r="F41" s="273">
        <f>SUM('Collated responses'!L42:X42)/13</f>
        <v>0</v>
      </c>
      <c r="G41" s="21">
        <f>SUM('Collated responses'!Y42:AM42)/15</f>
        <v>0</v>
      </c>
      <c r="H41" s="21">
        <f>SUM('Collated responses'!AN42:AR42)/5</f>
        <v>0</v>
      </c>
      <c r="I41" s="21">
        <f>SUM('Collated responses'!D42:AR42)/41</f>
        <v>0</v>
      </c>
      <c r="J41" s="4" t="s">
        <v>178</v>
      </c>
      <c r="K41" s="176"/>
      <c r="L41" s="176"/>
      <c r="M41" s="176"/>
      <c r="N41" s="176"/>
      <c r="O41" s="176"/>
      <c r="P41" s="176"/>
      <c r="U41" s="130"/>
    </row>
    <row r="42" spans="1:21" s="20" customFormat="1" ht="30">
      <c r="A42" s="130"/>
      <c r="B42" s="19" t="s">
        <v>67</v>
      </c>
      <c r="C42" s="4" t="s">
        <v>68</v>
      </c>
      <c r="D42" s="21">
        <f>SUM('Collated responses'!D43:G43)/4</f>
        <v>0</v>
      </c>
      <c r="E42" s="21">
        <f>SUM('Collated responses'!H43:K43)/4</f>
        <v>0</v>
      </c>
      <c r="F42" s="273">
        <f>SUM('Collated responses'!L43:X43)/13</f>
        <v>0</v>
      </c>
      <c r="G42" s="21">
        <f>SUM('Collated responses'!Y43:AM43)/15</f>
        <v>0</v>
      </c>
      <c r="H42" s="21">
        <f>SUM('Collated responses'!AN43:AR43)/5</f>
        <v>0</v>
      </c>
      <c r="I42" s="21">
        <f>SUM('Collated responses'!D43:AR43)/41</f>
        <v>0</v>
      </c>
      <c r="J42" s="4" t="s">
        <v>179</v>
      </c>
      <c r="K42" s="176"/>
      <c r="L42" s="176"/>
      <c r="M42" s="176"/>
      <c r="N42" s="176"/>
      <c r="O42" s="176"/>
      <c r="P42" s="176"/>
      <c r="U42" s="130"/>
    </row>
    <row r="43" spans="1:21" s="20" customFormat="1" ht="21">
      <c r="A43" s="7"/>
      <c r="B43" s="7"/>
      <c r="C43" s="7"/>
      <c r="D43" s="21"/>
      <c r="E43" s="21"/>
      <c r="F43" s="273"/>
      <c r="G43" s="21"/>
      <c r="H43" s="21"/>
      <c r="I43" s="21"/>
      <c r="K43" s="28"/>
      <c r="L43" s="28"/>
      <c r="M43" s="28"/>
      <c r="N43" s="28"/>
      <c r="O43" s="28"/>
      <c r="P43" s="28"/>
      <c r="U43" s="7"/>
    </row>
    <row r="44" spans="1:21" s="20" customFormat="1" ht="51">
      <c r="A44" s="179" t="s">
        <v>69</v>
      </c>
      <c r="B44" s="179"/>
      <c r="C44" s="179"/>
      <c r="D44" s="17" t="s">
        <v>444</v>
      </c>
      <c r="E44" s="17" t="s">
        <v>446</v>
      </c>
      <c r="F44" s="274" t="s">
        <v>445</v>
      </c>
      <c r="G44" s="17" t="s">
        <v>447</v>
      </c>
      <c r="H44" s="17" t="s">
        <v>448</v>
      </c>
      <c r="I44" s="17" t="s">
        <v>443</v>
      </c>
      <c r="J44" s="27" t="s">
        <v>69</v>
      </c>
      <c r="K44" s="17" t="s">
        <v>211</v>
      </c>
      <c r="L44" s="17" t="s">
        <v>148</v>
      </c>
      <c r="M44" s="17" t="s">
        <v>149</v>
      </c>
      <c r="N44" s="17" t="s">
        <v>437</v>
      </c>
      <c r="O44" s="17" t="s">
        <v>443</v>
      </c>
      <c r="P44" s="28"/>
      <c r="Q44" s="69" t="s">
        <v>432</v>
      </c>
      <c r="R44" s="69" t="s">
        <v>433</v>
      </c>
      <c r="S44" s="69" t="s">
        <v>434</v>
      </c>
      <c r="T44" s="69" t="s">
        <v>435</v>
      </c>
      <c r="U44" s="70"/>
    </row>
    <row r="45" spans="1:21" s="20" customFormat="1" ht="30">
      <c r="A45" s="129" t="s">
        <v>221</v>
      </c>
      <c r="B45" s="19" t="s">
        <v>71</v>
      </c>
      <c r="C45" s="4" t="s">
        <v>72</v>
      </c>
      <c r="D45" s="21">
        <f>SUM('Collated responses'!D46:G46)/4</f>
        <v>0</v>
      </c>
      <c r="E45" s="21">
        <f>SUM('Collated responses'!H46:K46)/4</f>
        <v>0</v>
      </c>
      <c r="F45" s="273">
        <f>SUM('Collated responses'!L46:X46)/13</f>
        <v>0</v>
      </c>
      <c r="G45" s="21">
        <f>SUM('Collated responses'!Y46:AM46)/15</f>
        <v>0</v>
      </c>
      <c r="H45" s="21">
        <f>SUM('Collated responses'!AN46:AR46)/5</f>
        <v>0</v>
      </c>
      <c r="I45" s="21">
        <f>SUM('Collated responses'!D46:AR46)/41</f>
        <v>0</v>
      </c>
      <c r="J45" s="4" t="s">
        <v>180</v>
      </c>
      <c r="K45" s="175">
        <f>SUM(D45:D49)</f>
        <v>0</v>
      </c>
      <c r="L45" s="175">
        <f>SUM(E45:E49)</f>
        <v>0</v>
      </c>
      <c r="M45" s="175">
        <f>SUM(F45:F49)</f>
        <v>0</v>
      </c>
      <c r="N45" s="175">
        <f>SUM(G45:G49)</f>
        <v>0</v>
      </c>
      <c r="O45" s="175">
        <f>SUM(I45:I49)</f>
        <v>0</v>
      </c>
      <c r="P45" s="175">
        <v>20</v>
      </c>
      <c r="U45" s="129" t="s">
        <v>221</v>
      </c>
    </row>
    <row r="46" spans="1:21" s="20" customFormat="1" ht="21">
      <c r="A46" s="130"/>
      <c r="B46" s="19" t="s">
        <v>73</v>
      </c>
      <c r="C46" s="4" t="s">
        <v>255</v>
      </c>
      <c r="D46" s="21">
        <f>SUM('Collated responses'!D47:G47)/4</f>
        <v>0</v>
      </c>
      <c r="E46" s="21">
        <f>SUM('Collated responses'!H47:K47)/4</f>
        <v>0</v>
      </c>
      <c r="F46" s="273">
        <f>SUM('Collated responses'!L47:X47)/13</f>
        <v>0</v>
      </c>
      <c r="G46" s="21">
        <f>SUM('Collated responses'!Y47:AM47)/15</f>
        <v>0</v>
      </c>
      <c r="H46" s="21">
        <f>SUM('Collated responses'!AN47:AR47)/5</f>
        <v>0</v>
      </c>
      <c r="I46" s="21">
        <f>SUM('Collated responses'!D47:AR47)/41</f>
        <v>0</v>
      </c>
      <c r="J46" s="4" t="s">
        <v>256</v>
      </c>
      <c r="K46" s="176"/>
      <c r="L46" s="176"/>
      <c r="M46" s="176"/>
      <c r="N46" s="176"/>
      <c r="O46" s="176"/>
      <c r="P46" s="176"/>
      <c r="U46" s="130"/>
    </row>
    <row r="47" spans="1:21" s="20" customFormat="1" ht="30">
      <c r="A47" s="130"/>
      <c r="B47" s="19" t="s">
        <v>75</v>
      </c>
      <c r="C47" s="4" t="s">
        <v>76</v>
      </c>
      <c r="D47" s="21">
        <f>SUM('Collated responses'!D48:G48)/4</f>
        <v>0</v>
      </c>
      <c r="E47" s="21">
        <f>SUM('Collated responses'!H48:K48)/4</f>
        <v>0</v>
      </c>
      <c r="F47" s="273">
        <f>SUM('Collated responses'!L48:X48)/13</f>
        <v>0</v>
      </c>
      <c r="G47" s="21">
        <f>SUM('Collated responses'!Y48:AM48)/15</f>
        <v>0</v>
      </c>
      <c r="H47" s="21">
        <f>SUM('Collated responses'!AN48:AR48)/5</f>
        <v>0</v>
      </c>
      <c r="I47" s="21">
        <f>SUM('Collated responses'!D48:AR48)/41</f>
        <v>0</v>
      </c>
      <c r="J47" s="4" t="s">
        <v>181</v>
      </c>
      <c r="K47" s="176"/>
      <c r="L47" s="176"/>
      <c r="M47" s="176"/>
      <c r="N47" s="176"/>
      <c r="O47" s="176"/>
      <c r="P47" s="176"/>
      <c r="U47" s="130"/>
    </row>
    <row r="48" spans="1:21" s="20" customFormat="1" ht="30">
      <c r="A48" s="130"/>
      <c r="B48" s="19" t="s">
        <v>77</v>
      </c>
      <c r="C48" s="4" t="s">
        <v>78</v>
      </c>
      <c r="D48" s="21">
        <f>SUM('Collated responses'!D49:G49)/4</f>
        <v>0</v>
      </c>
      <c r="E48" s="21">
        <f>SUM('Collated responses'!H49:K49)/4</f>
        <v>0</v>
      </c>
      <c r="F48" s="273">
        <f>SUM('Collated responses'!L49:X49)/13</f>
        <v>0</v>
      </c>
      <c r="G48" s="21">
        <f>SUM('Collated responses'!Y49:AM49)/15</f>
        <v>0</v>
      </c>
      <c r="H48" s="21">
        <f>SUM('Collated responses'!AN49:AR49)/5</f>
        <v>0</v>
      </c>
      <c r="I48" s="21">
        <f>SUM('Collated responses'!D49:AR49)/41</f>
        <v>0</v>
      </c>
      <c r="J48" s="4" t="s">
        <v>182</v>
      </c>
      <c r="K48" s="176"/>
      <c r="L48" s="176"/>
      <c r="M48" s="176"/>
      <c r="N48" s="176"/>
      <c r="O48" s="176"/>
      <c r="P48" s="176"/>
      <c r="U48" s="130"/>
    </row>
    <row r="49" spans="1:21" s="20" customFormat="1" ht="30">
      <c r="A49" s="130"/>
      <c r="B49" s="19" t="s">
        <v>79</v>
      </c>
      <c r="C49" s="4" t="s">
        <v>80</v>
      </c>
      <c r="D49" s="21">
        <f>SUM('Collated responses'!D50:G50)/4</f>
        <v>0</v>
      </c>
      <c r="E49" s="21">
        <f>SUM('Collated responses'!H50:K50)/4</f>
        <v>0</v>
      </c>
      <c r="F49" s="273">
        <f>SUM('Collated responses'!L50:X50)/13</f>
        <v>0</v>
      </c>
      <c r="G49" s="21">
        <f>SUM('Collated responses'!Y50:AM50)/15</f>
        <v>0</v>
      </c>
      <c r="H49" s="21">
        <f>SUM('Collated responses'!AN50:AR50)/5</f>
        <v>0</v>
      </c>
      <c r="I49" s="21">
        <f>SUM('Collated responses'!D50:AR50)/41</f>
        <v>0</v>
      </c>
      <c r="J49" s="4" t="s">
        <v>183</v>
      </c>
      <c r="K49" s="176"/>
      <c r="L49" s="176"/>
      <c r="M49" s="176"/>
      <c r="N49" s="176"/>
      <c r="O49" s="176"/>
      <c r="P49" s="176"/>
      <c r="U49" s="130"/>
    </row>
    <row r="50" spans="1:21" s="20" customFormat="1" ht="21">
      <c r="A50" s="15"/>
      <c r="B50" s="7"/>
      <c r="C50" s="7"/>
      <c r="D50" s="21">
        <f>SUM('Collated responses'!D51:G51)/4</f>
        <v>0</v>
      </c>
      <c r="E50" s="21">
        <f>SUM('Collated responses'!H51:K51)/4</f>
        <v>0</v>
      </c>
      <c r="F50" s="273">
        <f>SUM('Collated responses'!L51:X51)/13</f>
        <v>0</v>
      </c>
      <c r="G50" s="21">
        <f>SUM('Collated responses'!Y51:AM51)/15</f>
        <v>0</v>
      </c>
      <c r="H50" s="21"/>
      <c r="I50" s="21"/>
      <c r="J50" s="7"/>
      <c r="K50" s="28"/>
      <c r="L50" s="28"/>
      <c r="M50" s="28"/>
      <c r="N50" s="28"/>
      <c r="O50" s="28"/>
      <c r="P50" s="28"/>
      <c r="U50" s="15"/>
    </row>
    <row r="51" spans="1:21" s="20" customFormat="1" ht="30">
      <c r="A51" s="130" t="s">
        <v>222</v>
      </c>
      <c r="B51" s="19" t="s">
        <v>82</v>
      </c>
      <c r="C51" s="4" t="s">
        <v>83</v>
      </c>
      <c r="D51" s="21">
        <f>SUM('Collated responses'!D52:G52)/4</f>
        <v>0</v>
      </c>
      <c r="E51" s="21">
        <f>SUM('Collated responses'!H52:K52)/4</f>
        <v>0</v>
      </c>
      <c r="F51" s="273">
        <f>SUM('Collated responses'!L52:X52)/13</f>
        <v>0</v>
      </c>
      <c r="G51" s="21">
        <f>SUM('Collated responses'!Y52:AM52)/15</f>
        <v>0</v>
      </c>
      <c r="H51" s="21">
        <f>SUM('Collated responses'!AN52:AR52)/5</f>
        <v>0</v>
      </c>
      <c r="I51" s="21">
        <f>SUM('Collated responses'!D52:AR52)/41</f>
        <v>0</v>
      </c>
      <c r="J51" s="4" t="s">
        <v>184</v>
      </c>
      <c r="K51" s="175">
        <f>SUM(D51:D56)</f>
        <v>0</v>
      </c>
      <c r="L51" s="175">
        <f>SUM(E51:E56)</f>
        <v>0</v>
      </c>
      <c r="M51" s="175">
        <f>SUM(F51:F56)</f>
        <v>0</v>
      </c>
      <c r="N51" s="175">
        <f>SUM(G51:G56)</f>
        <v>0</v>
      </c>
      <c r="O51" s="175">
        <f>SUM(I51:I56)</f>
        <v>0</v>
      </c>
      <c r="P51" s="175">
        <v>24</v>
      </c>
      <c r="U51" s="130" t="s">
        <v>222</v>
      </c>
    </row>
    <row r="52" spans="1:21" s="20" customFormat="1" ht="30">
      <c r="A52" s="130"/>
      <c r="B52" s="19" t="s">
        <v>84</v>
      </c>
      <c r="C52" s="4" t="s">
        <v>85</v>
      </c>
      <c r="D52" s="21">
        <f>SUM('Collated responses'!D53:G53)/4</f>
        <v>0</v>
      </c>
      <c r="E52" s="21">
        <f>SUM('Collated responses'!H53:K53)/4</f>
        <v>0</v>
      </c>
      <c r="F52" s="273">
        <f>SUM('Collated responses'!L53:X53)/13</f>
        <v>0</v>
      </c>
      <c r="G52" s="21">
        <f>SUM('Collated responses'!Y53:AM53)/15</f>
        <v>0</v>
      </c>
      <c r="H52" s="21">
        <f>SUM('Collated responses'!AN53:AR53)/5</f>
        <v>0</v>
      </c>
      <c r="I52" s="21">
        <f>SUM('Collated responses'!D53:AR53)/41</f>
        <v>0</v>
      </c>
      <c r="J52" s="4" t="s">
        <v>185</v>
      </c>
      <c r="K52" s="176"/>
      <c r="L52" s="176"/>
      <c r="M52" s="176"/>
      <c r="N52" s="176"/>
      <c r="O52" s="176"/>
      <c r="P52" s="176"/>
      <c r="U52" s="130"/>
    </row>
    <row r="53" spans="1:21" s="20" customFormat="1" ht="30">
      <c r="A53" s="130"/>
      <c r="B53" s="19" t="s">
        <v>86</v>
      </c>
      <c r="C53" s="4" t="s">
        <v>87</v>
      </c>
      <c r="D53" s="21">
        <f>SUM('Collated responses'!D54:G54)/4</f>
        <v>0</v>
      </c>
      <c r="E53" s="21">
        <f>SUM('Collated responses'!H54:K54)/4</f>
        <v>0</v>
      </c>
      <c r="F53" s="273">
        <f>SUM('Collated responses'!L54:X54)/13</f>
        <v>0</v>
      </c>
      <c r="G53" s="21">
        <f>SUM('Collated responses'!Y54:AM54)/15</f>
        <v>0</v>
      </c>
      <c r="H53" s="21">
        <f>SUM('Collated responses'!AN54:AR54)/5</f>
        <v>0</v>
      </c>
      <c r="I53" s="21">
        <f>SUM('Collated responses'!D54:AR54)/41</f>
        <v>0</v>
      </c>
      <c r="J53" s="4" t="s">
        <v>186</v>
      </c>
      <c r="K53" s="176"/>
      <c r="L53" s="176"/>
      <c r="M53" s="176"/>
      <c r="N53" s="176"/>
      <c r="O53" s="176"/>
      <c r="P53" s="176"/>
      <c r="U53" s="130"/>
    </row>
    <row r="54" spans="1:21" s="20" customFormat="1" ht="30">
      <c r="A54" s="130"/>
      <c r="B54" s="19" t="s">
        <v>88</v>
      </c>
      <c r="C54" s="4" t="s">
        <v>89</v>
      </c>
      <c r="D54" s="21">
        <f>SUM('Collated responses'!D55:G55)/4</f>
        <v>0</v>
      </c>
      <c r="E54" s="21">
        <f>SUM('Collated responses'!H55:K55)/4</f>
        <v>0</v>
      </c>
      <c r="F54" s="273">
        <f>SUM('Collated responses'!L55:X55)/13</f>
        <v>0</v>
      </c>
      <c r="G54" s="21">
        <f>SUM('Collated responses'!Y55:AM55)/15</f>
        <v>0</v>
      </c>
      <c r="H54" s="21">
        <f>SUM('Collated responses'!AN55:AR55)/5</f>
        <v>0</v>
      </c>
      <c r="I54" s="21">
        <f>SUM('Collated responses'!D55:AR55)/41</f>
        <v>0</v>
      </c>
      <c r="J54" s="4" t="s">
        <v>187</v>
      </c>
      <c r="K54" s="176"/>
      <c r="L54" s="176"/>
      <c r="M54" s="176"/>
      <c r="N54" s="176"/>
      <c r="O54" s="176"/>
      <c r="P54" s="176"/>
      <c r="U54" s="130"/>
    </row>
    <row r="55" spans="1:21" s="20" customFormat="1" ht="30">
      <c r="A55" s="130"/>
      <c r="B55" s="19" t="s">
        <v>90</v>
      </c>
      <c r="C55" s="4" t="s">
        <v>91</v>
      </c>
      <c r="D55" s="21">
        <f>SUM('Collated responses'!D56:G56)/4</f>
        <v>0</v>
      </c>
      <c r="E55" s="21">
        <f>SUM('Collated responses'!H56:K56)/4</f>
        <v>0</v>
      </c>
      <c r="F55" s="273">
        <f>SUM('Collated responses'!L56:X56)/13</f>
        <v>0</v>
      </c>
      <c r="G55" s="21">
        <f>SUM('Collated responses'!Y56:AM56)/15</f>
        <v>0</v>
      </c>
      <c r="H55" s="21">
        <f>SUM('Collated responses'!AN56:AR56)/5</f>
        <v>0</v>
      </c>
      <c r="I55" s="21">
        <f>SUM('Collated responses'!D56:AR56)/41</f>
        <v>0</v>
      </c>
      <c r="J55" s="4" t="s">
        <v>188</v>
      </c>
      <c r="K55" s="176"/>
      <c r="L55" s="176"/>
      <c r="M55" s="176"/>
      <c r="N55" s="176"/>
      <c r="O55" s="176"/>
      <c r="P55" s="176"/>
      <c r="U55" s="130"/>
    </row>
    <row r="56" spans="1:21" s="20" customFormat="1" ht="45">
      <c r="A56" s="130"/>
      <c r="B56" s="19" t="s">
        <v>92</v>
      </c>
      <c r="C56" s="4" t="s">
        <v>93</v>
      </c>
      <c r="D56" s="21">
        <f>SUM('Collated responses'!D57:G57)/4</f>
        <v>0</v>
      </c>
      <c r="E56" s="21">
        <f>SUM('Collated responses'!H57:K57)/4</f>
        <v>0</v>
      </c>
      <c r="F56" s="273">
        <f>SUM('Collated responses'!L57:X57)/13</f>
        <v>0</v>
      </c>
      <c r="G56" s="21">
        <f>SUM('Collated responses'!Y57:AM57)/15</f>
        <v>0</v>
      </c>
      <c r="H56" s="21">
        <f>SUM('Collated responses'!AN57:AR57)/5</f>
        <v>0</v>
      </c>
      <c r="I56" s="21">
        <f>SUM('Collated responses'!D57:AR57)/41</f>
        <v>0</v>
      </c>
      <c r="J56" s="4" t="s">
        <v>189</v>
      </c>
      <c r="K56" s="176"/>
      <c r="L56" s="176"/>
      <c r="M56" s="176"/>
      <c r="N56" s="176"/>
      <c r="O56" s="176"/>
      <c r="P56" s="176"/>
      <c r="U56" s="130"/>
    </row>
    <row r="57" spans="1:21" s="20" customFormat="1" ht="21">
      <c r="A57" s="15"/>
      <c r="B57" s="7"/>
      <c r="C57" s="7"/>
      <c r="D57" s="21"/>
      <c r="E57" s="21"/>
      <c r="F57" s="273"/>
      <c r="G57" s="21"/>
      <c r="H57" s="21"/>
      <c r="I57" s="21"/>
      <c r="J57" s="18"/>
      <c r="K57" s="28"/>
      <c r="L57" s="28"/>
      <c r="M57" s="28"/>
      <c r="N57" s="28"/>
      <c r="O57" s="28"/>
      <c r="P57" s="28"/>
      <c r="U57" s="15"/>
    </row>
    <row r="58" spans="1:21" s="20" customFormat="1" ht="30">
      <c r="A58" s="130" t="s">
        <v>223</v>
      </c>
      <c r="B58" s="19" t="s">
        <v>95</v>
      </c>
      <c r="C58" s="4" t="s">
        <v>96</v>
      </c>
      <c r="D58" s="21">
        <f>SUM('Collated responses'!D59:G59)/4</f>
        <v>0</v>
      </c>
      <c r="E58" s="21">
        <f>SUM('Collated responses'!H59:K59)/4</f>
        <v>0</v>
      </c>
      <c r="F58" s="273">
        <f>SUM('Collated responses'!L59:X59)/13</f>
        <v>0</v>
      </c>
      <c r="G58" s="21">
        <f>SUM('Collated responses'!Y59:AM59)/15</f>
        <v>0</v>
      </c>
      <c r="H58" s="21">
        <f>SUM('Collated responses'!AN59:AR59)/5</f>
        <v>0</v>
      </c>
      <c r="I58" s="21">
        <f>SUM('Collated responses'!D59:AR59)/41</f>
        <v>0</v>
      </c>
      <c r="J58" s="4" t="s">
        <v>190</v>
      </c>
      <c r="K58" s="175">
        <f>SUM(D58:D61)</f>
        <v>0</v>
      </c>
      <c r="L58" s="175">
        <f>SUM(E58:E61)</f>
        <v>0</v>
      </c>
      <c r="M58" s="175">
        <f>SUM(F58:F61)</f>
        <v>0</v>
      </c>
      <c r="N58" s="175">
        <f>SUM(G58:G61)</f>
        <v>0</v>
      </c>
      <c r="O58" s="175">
        <f>SUM(I58:I61)</f>
        <v>0</v>
      </c>
      <c r="P58" s="175">
        <v>16</v>
      </c>
      <c r="U58" s="130" t="s">
        <v>223</v>
      </c>
    </row>
    <row r="59" spans="1:21" s="20" customFormat="1" ht="30">
      <c r="A59" s="130"/>
      <c r="B59" s="19" t="s">
        <v>97</v>
      </c>
      <c r="C59" s="4" t="s">
        <v>98</v>
      </c>
      <c r="D59" s="21">
        <f>SUM('Collated responses'!D60:G60)/4</f>
        <v>0</v>
      </c>
      <c r="E59" s="21">
        <f>SUM('Collated responses'!H60:K60)/4</f>
        <v>0</v>
      </c>
      <c r="F59" s="273">
        <f>SUM('Collated responses'!L60:X60)/13</f>
        <v>0</v>
      </c>
      <c r="G59" s="21">
        <f>SUM('Collated responses'!Y60:AM60)/15</f>
        <v>0</v>
      </c>
      <c r="H59" s="21">
        <f>SUM('Collated responses'!AN60:AR60)/5</f>
        <v>0</v>
      </c>
      <c r="I59" s="21">
        <f>SUM('Collated responses'!D60:AR60)/41</f>
        <v>0</v>
      </c>
      <c r="J59" s="4" t="s">
        <v>191</v>
      </c>
      <c r="K59" s="176"/>
      <c r="L59" s="176"/>
      <c r="M59" s="176"/>
      <c r="N59" s="176"/>
      <c r="O59" s="176"/>
      <c r="P59" s="176"/>
      <c r="U59" s="130"/>
    </row>
    <row r="60" spans="1:21" s="20" customFormat="1" ht="30">
      <c r="A60" s="130"/>
      <c r="B60" s="19" t="s">
        <v>99</v>
      </c>
      <c r="C60" s="4" t="s">
        <v>100</v>
      </c>
      <c r="D60" s="21">
        <f>SUM('Collated responses'!D61:G61)/4</f>
        <v>0</v>
      </c>
      <c r="E60" s="21">
        <f>SUM('Collated responses'!H61:K61)/4</f>
        <v>0</v>
      </c>
      <c r="F60" s="273">
        <f>SUM('Collated responses'!L61:X61)/13</f>
        <v>0</v>
      </c>
      <c r="G60" s="21">
        <f>SUM('Collated responses'!Y61:AM61)/15</f>
        <v>0</v>
      </c>
      <c r="H60" s="21">
        <f>SUM('Collated responses'!AN61:AR61)/5</f>
        <v>0</v>
      </c>
      <c r="I60" s="21">
        <f>SUM('Collated responses'!D61:AR61)/41</f>
        <v>0</v>
      </c>
      <c r="J60" s="4" t="s">
        <v>192</v>
      </c>
      <c r="K60" s="176"/>
      <c r="L60" s="176"/>
      <c r="M60" s="176"/>
      <c r="N60" s="176"/>
      <c r="O60" s="176"/>
      <c r="P60" s="176"/>
      <c r="U60" s="130"/>
    </row>
    <row r="61" spans="1:21" s="20" customFormat="1" ht="30">
      <c r="A61" s="130"/>
      <c r="B61" s="19" t="s">
        <v>101</v>
      </c>
      <c r="C61" s="4" t="s">
        <v>257</v>
      </c>
      <c r="D61" s="21">
        <f>SUM('Collated responses'!D62:G62)/4</f>
        <v>0</v>
      </c>
      <c r="E61" s="21">
        <f>SUM('Collated responses'!H62:K62)/4</f>
        <v>0</v>
      </c>
      <c r="F61" s="273">
        <f>SUM('Collated responses'!L62:X62)/13</f>
        <v>0</v>
      </c>
      <c r="G61" s="21">
        <f>SUM('Collated responses'!Y62:AM62)/15</f>
        <v>0</v>
      </c>
      <c r="H61" s="21">
        <f>SUM('Collated responses'!AN62:AR62)/5</f>
        <v>0</v>
      </c>
      <c r="I61" s="21">
        <f>SUM('Collated responses'!D62:AR62)/41</f>
        <v>0</v>
      </c>
      <c r="J61" s="4" t="s">
        <v>258</v>
      </c>
      <c r="K61" s="176"/>
      <c r="L61" s="176"/>
      <c r="M61" s="176"/>
      <c r="N61" s="176"/>
      <c r="O61" s="176"/>
      <c r="P61" s="176"/>
      <c r="U61" s="130"/>
    </row>
    <row r="62" spans="1:21" s="20" customFormat="1" ht="21">
      <c r="A62" s="15"/>
      <c r="B62" s="7"/>
      <c r="C62" s="7"/>
      <c r="D62" s="21"/>
      <c r="E62" s="21"/>
      <c r="F62" s="273"/>
      <c r="G62" s="21"/>
      <c r="H62" s="21"/>
      <c r="I62" s="21"/>
      <c r="J62" s="7"/>
      <c r="K62" s="28"/>
      <c r="L62" s="28"/>
      <c r="M62" s="28"/>
      <c r="N62" s="28"/>
      <c r="O62" s="28"/>
      <c r="P62" s="28"/>
      <c r="U62" s="15"/>
    </row>
    <row r="63" spans="1:21" s="20" customFormat="1" ht="45">
      <c r="A63" s="130" t="s">
        <v>224</v>
      </c>
      <c r="B63" s="19" t="s">
        <v>104</v>
      </c>
      <c r="C63" s="4" t="s">
        <v>105</v>
      </c>
      <c r="D63" s="21">
        <f>SUM('Collated responses'!D64:G64)/4</f>
        <v>0</v>
      </c>
      <c r="E63" s="21">
        <f>SUM('Collated responses'!H64:K64)/4</f>
        <v>0</v>
      </c>
      <c r="F63" s="273">
        <f>SUM('Collated responses'!L64:X64)/13</f>
        <v>0</v>
      </c>
      <c r="G63" s="21">
        <f>SUM('Collated responses'!Y64:AM64)/15</f>
        <v>0</v>
      </c>
      <c r="H63" s="21">
        <f>SUM('Collated responses'!AN64:AR64)/5</f>
        <v>0</v>
      </c>
      <c r="I63" s="21">
        <f>SUM('Collated responses'!D64:AR64)/41</f>
        <v>0</v>
      </c>
      <c r="J63" s="4" t="s">
        <v>193</v>
      </c>
      <c r="K63" s="175">
        <f>SUM(D63:D65)</f>
        <v>0</v>
      </c>
      <c r="L63" s="175">
        <f>SUM(E63:E65)</f>
        <v>0</v>
      </c>
      <c r="M63" s="175">
        <f>SUM(F63:F65)</f>
        <v>0</v>
      </c>
      <c r="N63" s="175">
        <f>SUM(G63:G65)</f>
        <v>0</v>
      </c>
      <c r="O63" s="175">
        <f>SUM(I63:I65)</f>
        <v>0</v>
      </c>
      <c r="P63" s="175">
        <v>12</v>
      </c>
      <c r="U63" s="130" t="s">
        <v>224</v>
      </c>
    </row>
    <row r="64" spans="1:21" s="20" customFormat="1" ht="30">
      <c r="A64" s="130"/>
      <c r="B64" s="19" t="s">
        <v>106</v>
      </c>
      <c r="C64" s="4" t="s">
        <v>107</v>
      </c>
      <c r="D64" s="21">
        <f>SUM('Collated responses'!D65:G65)/4</f>
        <v>0</v>
      </c>
      <c r="E64" s="21">
        <f>SUM('Collated responses'!H65:K65)/4</f>
        <v>0</v>
      </c>
      <c r="F64" s="273">
        <f>SUM('Collated responses'!L65:X65)/13</f>
        <v>0</v>
      </c>
      <c r="G64" s="21">
        <f>SUM('Collated responses'!Y65:AM65)/15</f>
        <v>0</v>
      </c>
      <c r="H64" s="21">
        <f>SUM('Collated responses'!AN65:AR65)/5</f>
        <v>0</v>
      </c>
      <c r="I64" s="21">
        <f>SUM('Collated responses'!D65:AR65)/41</f>
        <v>0</v>
      </c>
      <c r="J64" s="4" t="s">
        <v>194</v>
      </c>
      <c r="K64" s="176"/>
      <c r="L64" s="176"/>
      <c r="M64" s="176"/>
      <c r="N64" s="176"/>
      <c r="O64" s="176"/>
      <c r="P64" s="176"/>
      <c r="U64" s="130"/>
    </row>
    <row r="65" spans="1:21" s="20" customFormat="1" ht="54" customHeight="1">
      <c r="A65" s="130"/>
      <c r="B65" s="19" t="s">
        <v>108</v>
      </c>
      <c r="C65" s="4" t="s">
        <v>109</v>
      </c>
      <c r="D65" s="21">
        <f>SUM('Collated responses'!D66:G66)/4</f>
        <v>0</v>
      </c>
      <c r="E65" s="21">
        <f>SUM('Collated responses'!H66:K66)/4</f>
        <v>0</v>
      </c>
      <c r="F65" s="273">
        <f>SUM('Collated responses'!L66:X66)/13</f>
        <v>0</v>
      </c>
      <c r="G65" s="21">
        <f>SUM('Collated responses'!Y66:AM66)/15</f>
        <v>0</v>
      </c>
      <c r="H65" s="21">
        <f>SUM('Collated responses'!AN66:AR66)/5</f>
        <v>0</v>
      </c>
      <c r="I65" s="21">
        <f>SUM('Collated responses'!D66:AR66)/41</f>
        <v>0</v>
      </c>
      <c r="J65" s="4" t="s">
        <v>195</v>
      </c>
      <c r="K65" s="176"/>
      <c r="L65" s="176"/>
      <c r="M65" s="176"/>
      <c r="N65" s="176"/>
      <c r="O65" s="176"/>
      <c r="P65" s="176"/>
      <c r="U65" s="130"/>
    </row>
    <row r="66" spans="1:21" s="20" customFormat="1" ht="21">
      <c r="A66" s="7"/>
      <c r="B66" s="7"/>
      <c r="C66" s="7"/>
      <c r="D66" s="21"/>
      <c r="E66" s="21"/>
      <c r="F66" s="273"/>
      <c r="G66" s="21"/>
      <c r="H66" s="21"/>
      <c r="I66" s="21"/>
      <c r="K66" s="28"/>
      <c r="L66" s="28"/>
      <c r="M66" s="28"/>
      <c r="N66" s="28"/>
      <c r="O66" s="28"/>
      <c r="P66" s="28"/>
      <c r="U66" s="7"/>
    </row>
    <row r="67" spans="1:21" s="20" customFormat="1" ht="51">
      <c r="A67" s="179" t="s">
        <v>110</v>
      </c>
      <c r="B67" s="179"/>
      <c r="C67" s="179"/>
      <c r="D67" s="17" t="s">
        <v>444</v>
      </c>
      <c r="E67" s="17" t="s">
        <v>446</v>
      </c>
      <c r="F67" s="274" t="s">
        <v>445</v>
      </c>
      <c r="G67" s="17" t="s">
        <v>447</v>
      </c>
      <c r="H67" s="17" t="s">
        <v>448</v>
      </c>
      <c r="I67" s="17" t="s">
        <v>443</v>
      </c>
      <c r="J67" s="27" t="s">
        <v>110</v>
      </c>
      <c r="K67" s="17" t="s">
        <v>211</v>
      </c>
      <c r="L67" s="17" t="s">
        <v>148</v>
      </c>
      <c r="M67" s="17" t="s">
        <v>149</v>
      </c>
      <c r="N67" s="17" t="s">
        <v>437</v>
      </c>
      <c r="O67" s="17" t="s">
        <v>443</v>
      </c>
      <c r="P67" s="28"/>
      <c r="Q67" s="69" t="s">
        <v>432</v>
      </c>
      <c r="R67" s="69" t="s">
        <v>433</v>
      </c>
      <c r="S67" s="69" t="s">
        <v>434</v>
      </c>
      <c r="T67" s="69" t="s">
        <v>435</v>
      </c>
      <c r="U67" s="70"/>
    </row>
    <row r="68" spans="1:21" s="20" customFormat="1" ht="30">
      <c r="A68" s="129" t="s">
        <v>225</v>
      </c>
      <c r="B68" s="19" t="s">
        <v>112</v>
      </c>
      <c r="C68" s="4" t="s">
        <v>113</v>
      </c>
      <c r="D68" s="21">
        <f>SUM('Collated responses'!D69:G69)/4</f>
        <v>0</v>
      </c>
      <c r="E68" s="21">
        <f>SUM('Collated responses'!H69:K69)/4</f>
        <v>0</v>
      </c>
      <c r="F68" s="273">
        <f>SUM('Collated responses'!L69:X69)/13</f>
        <v>0</v>
      </c>
      <c r="G68" s="21">
        <f>SUM('Collated responses'!Y69:AM69)/15</f>
        <v>0</v>
      </c>
      <c r="H68" s="21">
        <f>SUM('Collated responses'!AN69:AR69)/5</f>
        <v>0</v>
      </c>
      <c r="I68" s="21">
        <f>SUM('Collated responses'!D69:AR69)/41</f>
        <v>0</v>
      </c>
      <c r="J68" s="4" t="s">
        <v>196</v>
      </c>
      <c r="K68" s="175">
        <f>SUM(D68:D70)</f>
        <v>0</v>
      </c>
      <c r="L68" s="175">
        <f>SUM(E68:E70)</f>
        <v>0</v>
      </c>
      <c r="M68" s="175">
        <f>SUM(F68:F70)</f>
        <v>0</v>
      </c>
      <c r="N68" s="175">
        <f>SUM(G68:G70)</f>
        <v>0</v>
      </c>
      <c r="O68" s="175">
        <f>SUM(I68:I70)</f>
        <v>0</v>
      </c>
      <c r="P68" s="175">
        <v>12</v>
      </c>
      <c r="U68" s="129" t="s">
        <v>225</v>
      </c>
    </row>
    <row r="69" spans="1:21" s="20" customFormat="1" ht="30">
      <c r="A69" s="130"/>
      <c r="B69" s="19" t="s">
        <v>114</v>
      </c>
      <c r="C69" s="4" t="s">
        <v>115</v>
      </c>
      <c r="D69" s="21">
        <f>SUM('Collated responses'!D70:G70)/4</f>
        <v>0</v>
      </c>
      <c r="E69" s="21">
        <f>SUM('Collated responses'!H70:K70)/4</f>
        <v>0</v>
      </c>
      <c r="F69" s="273">
        <f>SUM('Collated responses'!L70:X70)/13</f>
        <v>0</v>
      </c>
      <c r="G69" s="21">
        <f>SUM('Collated responses'!Y70:AM70)/15</f>
        <v>0</v>
      </c>
      <c r="H69" s="21">
        <f>SUM('Collated responses'!AN70:AR70)/5</f>
        <v>0</v>
      </c>
      <c r="I69" s="21">
        <f>SUM('Collated responses'!D70:AR70)/41</f>
        <v>0</v>
      </c>
      <c r="J69" s="4" t="s">
        <v>197</v>
      </c>
      <c r="K69" s="176"/>
      <c r="L69" s="176"/>
      <c r="M69" s="176"/>
      <c r="N69" s="176"/>
      <c r="O69" s="176"/>
      <c r="P69" s="176"/>
      <c r="U69" s="130"/>
    </row>
    <row r="70" spans="1:21" s="20" customFormat="1" ht="58.5" customHeight="1">
      <c r="A70" s="130"/>
      <c r="B70" s="19" t="s">
        <v>116</v>
      </c>
      <c r="C70" s="4" t="s">
        <v>117</v>
      </c>
      <c r="D70" s="21">
        <f>SUM('Collated responses'!D71:G71)/4</f>
        <v>0</v>
      </c>
      <c r="E70" s="21">
        <f>SUM('Collated responses'!H71:K71)/4</f>
        <v>0</v>
      </c>
      <c r="F70" s="273">
        <f>SUM('Collated responses'!L71:X71)/13</f>
        <v>0</v>
      </c>
      <c r="G70" s="21">
        <f>SUM('Collated responses'!Y71:AM71)/15</f>
        <v>0</v>
      </c>
      <c r="H70" s="21">
        <f>SUM('Collated responses'!AN71:AR71)/5</f>
        <v>0</v>
      </c>
      <c r="I70" s="21">
        <f>SUM('Collated responses'!D71:AR71)/41</f>
        <v>0</v>
      </c>
      <c r="J70" s="4" t="s">
        <v>198</v>
      </c>
      <c r="K70" s="176"/>
      <c r="L70" s="176"/>
      <c r="M70" s="176"/>
      <c r="N70" s="176"/>
      <c r="O70" s="176"/>
      <c r="P70" s="176"/>
      <c r="U70" s="130"/>
    </row>
    <row r="71" spans="1:21" s="20" customFormat="1" ht="21">
      <c r="A71" s="15"/>
      <c r="B71" s="7"/>
      <c r="C71" s="7"/>
      <c r="D71" s="21">
        <f>SUM('Collated responses'!D72:G72)/4</f>
        <v>0</v>
      </c>
      <c r="E71" s="21">
        <f>SUM('Collated responses'!H72:K72)/4</f>
        <v>0</v>
      </c>
      <c r="F71" s="273">
        <f>SUM('Collated responses'!L72:X72)/13</f>
        <v>0</v>
      </c>
      <c r="G71" s="21">
        <f>SUM('Collated responses'!Y72:AM72)/15</f>
        <v>0</v>
      </c>
      <c r="H71" s="21"/>
      <c r="I71" s="21"/>
      <c r="J71" s="7"/>
      <c r="K71" s="28"/>
      <c r="L71" s="28"/>
      <c r="M71" s="28"/>
      <c r="N71" s="28"/>
      <c r="O71" s="28"/>
      <c r="P71" s="28"/>
      <c r="U71" s="15"/>
    </row>
    <row r="72" spans="1:21" s="20" customFormat="1" ht="21">
      <c r="A72" s="130" t="s">
        <v>226</v>
      </c>
      <c r="B72" s="19" t="s">
        <v>119</v>
      </c>
      <c r="C72" s="4" t="s">
        <v>120</v>
      </c>
      <c r="D72" s="21">
        <f>SUM('Collated responses'!D73:G73)/4</f>
        <v>0</v>
      </c>
      <c r="E72" s="21">
        <f>SUM('Collated responses'!H73:K73)/4</f>
        <v>0</v>
      </c>
      <c r="F72" s="273">
        <f>SUM('Collated responses'!L73:X73)/13</f>
        <v>0</v>
      </c>
      <c r="G72" s="21">
        <f>SUM('Collated responses'!Y73:AM73)/15</f>
        <v>0</v>
      </c>
      <c r="H72" s="21">
        <f>SUM('Collated responses'!AN73:AR73)/5</f>
        <v>0</v>
      </c>
      <c r="I72" s="21">
        <f>SUM('Collated responses'!D73:AR73)/41</f>
        <v>0</v>
      </c>
      <c r="J72" s="4" t="s">
        <v>199</v>
      </c>
      <c r="K72" s="175">
        <f>SUM(D72:D74)</f>
        <v>0</v>
      </c>
      <c r="L72" s="175">
        <f>SUM(E72:E74)</f>
        <v>0</v>
      </c>
      <c r="M72" s="175">
        <f>SUM(F72:F74)</f>
        <v>0</v>
      </c>
      <c r="N72" s="175">
        <f>SUM(G72:G74)</f>
        <v>0</v>
      </c>
      <c r="O72" s="175">
        <f>SUM(I72:I74)</f>
        <v>0</v>
      </c>
      <c r="P72" s="175">
        <v>12</v>
      </c>
      <c r="U72" s="130" t="s">
        <v>226</v>
      </c>
    </row>
    <row r="73" spans="1:21" s="20" customFormat="1" ht="30">
      <c r="A73" s="139"/>
      <c r="B73" s="19" t="s">
        <v>121</v>
      </c>
      <c r="C73" s="4" t="s">
        <v>122</v>
      </c>
      <c r="D73" s="21">
        <f>SUM('Collated responses'!D74:G74)/4</f>
        <v>0</v>
      </c>
      <c r="E73" s="21">
        <f>SUM('Collated responses'!H74:K74)/4</f>
        <v>0</v>
      </c>
      <c r="F73" s="273">
        <f>SUM('Collated responses'!L74:X74)/13</f>
        <v>0</v>
      </c>
      <c r="G73" s="21">
        <f>SUM('Collated responses'!Y74:AM74)/15</f>
        <v>0</v>
      </c>
      <c r="H73" s="21">
        <f>SUM('Collated responses'!AN74:AR74)/5</f>
        <v>0</v>
      </c>
      <c r="I73" s="21">
        <f>SUM('Collated responses'!D74:AR74)/41</f>
        <v>0</v>
      </c>
      <c r="J73" s="4" t="s">
        <v>200</v>
      </c>
      <c r="K73" s="176"/>
      <c r="L73" s="176"/>
      <c r="M73" s="176"/>
      <c r="N73" s="176"/>
      <c r="O73" s="176"/>
      <c r="P73" s="176"/>
      <c r="U73" s="139"/>
    </row>
    <row r="74" spans="1:21" s="20" customFormat="1" ht="55.5" customHeight="1">
      <c r="A74" s="139"/>
      <c r="B74" s="19" t="s">
        <v>123</v>
      </c>
      <c r="C74" s="4" t="s">
        <v>124</v>
      </c>
      <c r="D74" s="21">
        <f>SUM('Collated responses'!D75:G75)/4</f>
        <v>0</v>
      </c>
      <c r="E74" s="21">
        <f>SUM('Collated responses'!H75:K75)/4</f>
        <v>0</v>
      </c>
      <c r="F74" s="273">
        <f>SUM('Collated responses'!L75:X75)/13</f>
        <v>0</v>
      </c>
      <c r="G74" s="21">
        <f>SUM('Collated responses'!Y75:AM75)/15</f>
        <v>0</v>
      </c>
      <c r="H74" s="21">
        <f>SUM('Collated responses'!AN75:AR75)/5</f>
        <v>0</v>
      </c>
      <c r="I74" s="21">
        <f>SUM('Collated responses'!D75:AR75)/41</f>
        <v>0</v>
      </c>
      <c r="J74" s="4" t="s">
        <v>201</v>
      </c>
      <c r="K74" s="176"/>
      <c r="L74" s="176"/>
      <c r="M74" s="176"/>
      <c r="N74" s="176"/>
      <c r="O74" s="176"/>
      <c r="P74" s="176"/>
      <c r="U74" s="139"/>
    </row>
    <row r="75" spans="1:21" s="20" customFormat="1" ht="21">
      <c r="A75" s="15"/>
      <c r="B75" s="7"/>
      <c r="C75" s="7"/>
      <c r="D75" s="21">
        <f>SUM('Collated responses'!D76:G76)/4</f>
        <v>0</v>
      </c>
      <c r="E75" s="21">
        <f>SUM('Collated responses'!H76:K76)/4</f>
        <v>0</v>
      </c>
      <c r="F75" s="273">
        <f>SUM('Collated responses'!L76:X76)/13</f>
        <v>0</v>
      </c>
      <c r="G75" s="21">
        <f>SUM('Collated responses'!Y76:AM76)/15</f>
        <v>0</v>
      </c>
      <c r="H75" s="21"/>
      <c r="I75" s="21"/>
      <c r="J75" s="7"/>
      <c r="K75" s="28"/>
      <c r="L75" s="28"/>
      <c r="M75" s="28"/>
      <c r="N75" s="28"/>
      <c r="O75" s="28"/>
      <c r="P75" s="28"/>
      <c r="U75" s="15"/>
    </row>
    <row r="76" spans="1:21" s="20" customFormat="1" ht="30">
      <c r="A76" s="130" t="s">
        <v>227</v>
      </c>
      <c r="B76" s="19" t="s">
        <v>126</v>
      </c>
      <c r="C76" s="4" t="s">
        <v>127</v>
      </c>
      <c r="D76" s="21">
        <f>SUM('Collated responses'!D77:G77)/4</f>
        <v>0</v>
      </c>
      <c r="E76" s="21">
        <f>SUM('Collated responses'!H77:K77)/4</f>
        <v>0</v>
      </c>
      <c r="F76" s="273">
        <f>SUM('Collated responses'!L77:X77)/13</f>
        <v>0</v>
      </c>
      <c r="G76" s="21">
        <f>SUM('Collated responses'!Y77:AM77)/15</f>
        <v>0</v>
      </c>
      <c r="H76" s="21">
        <f>SUM('Collated responses'!AN77:AR77)/5</f>
        <v>0</v>
      </c>
      <c r="I76" s="21">
        <f>SUM('Collated responses'!D77:AR77)/41</f>
        <v>0</v>
      </c>
      <c r="J76" s="4" t="s">
        <v>202</v>
      </c>
      <c r="K76" s="175">
        <f>SUM(D76:D81)</f>
        <v>0</v>
      </c>
      <c r="L76" s="175">
        <f>SUM(E76:E81)</f>
        <v>0</v>
      </c>
      <c r="M76" s="175">
        <f>SUM(F76:F81)</f>
        <v>0</v>
      </c>
      <c r="N76" s="175">
        <f>SUM(G76:G81)</f>
        <v>0</v>
      </c>
      <c r="O76" s="175">
        <f>SUM(I76:I81)</f>
        <v>0</v>
      </c>
      <c r="P76" s="175">
        <v>24</v>
      </c>
      <c r="U76" s="130" t="s">
        <v>227</v>
      </c>
    </row>
    <row r="77" spans="1:21" s="20" customFormat="1" ht="45">
      <c r="A77" s="130"/>
      <c r="B77" s="19" t="s">
        <v>128</v>
      </c>
      <c r="C77" s="4" t="s">
        <v>129</v>
      </c>
      <c r="D77" s="21">
        <f>SUM('Collated responses'!D78:G78)/4</f>
        <v>0</v>
      </c>
      <c r="E77" s="21">
        <f>SUM('Collated responses'!H78:K78)/4</f>
        <v>0</v>
      </c>
      <c r="F77" s="273">
        <f>SUM('Collated responses'!L78:X78)/13</f>
        <v>0</v>
      </c>
      <c r="G77" s="21">
        <f>SUM('Collated responses'!Y78:AM78)/15</f>
        <v>0</v>
      </c>
      <c r="H77" s="21">
        <f>SUM('Collated responses'!AN78:AR78)/5</f>
        <v>0</v>
      </c>
      <c r="I77" s="21">
        <f>SUM('Collated responses'!D78:AR78)/41</f>
        <v>0</v>
      </c>
      <c r="J77" s="4" t="s">
        <v>203</v>
      </c>
      <c r="K77" s="176"/>
      <c r="L77" s="176"/>
      <c r="M77" s="176"/>
      <c r="N77" s="176"/>
      <c r="O77" s="176"/>
      <c r="P77" s="176"/>
      <c r="U77" s="130"/>
    </row>
    <row r="78" spans="1:21" s="20" customFormat="1" ht="30">
      <c r="A78" s="130"/>
      <c r="B78" s="19" t="s">
        <v>130</v>
      </c>
      <c r="C78" s="4" t="s">
        <v>259</v>
      </c>
      <c r="D78" s="21">
        <f>SUM('Collated responses'!D79:G79)/4</f>
        <v>0</v>
      </c>
      <c r="E78" s="21">
        <f>SUM('Collated responses'!H79:K79)/4</f>
        <v>0</v>
      </c>
      <c r="F78" s="273">
        <f>SUM('Collated responses'!L79:X79)/13</f>
        <v>0</v>
      </c>
      <c r="G78" s="21">
        <f>SUM('Collated responses'!Y79:AM79)/15</f>
        <v>0</v>
      </c>
      <c r="H78" s="21">
        <f>SUM('Collated responses'!AN79:AR79)/5</f>
        <v>0</v>
      </c>
      <c r="I78" s="21">
        <f>SUM('Collated responses'!D79:AR79)/41</f>
        <v>0</v>
      </c>
      <c r="J78" s="4" t="s">
        <v>260</v>
      </c>
      <c r="K78" s="176"/>
      <c r="L78" s="176"/>
      <c r="M78" s="176"/>
      <c r="N78" s="176"/>
      <c r="O78" s="176"/>
      <c r="P78" s="176"/>
      <c r="U78" s="130"/>
    </row>
    <row r="79" spans="1:21" s="20" customFormat="1" ht="45">
      <c r="A79" s="130"/>
      <c r="B79" s="19" t="s">
        <v>132</v>
      </c>
      <c r="C79" s="4" t="s">
        <v>133</v>
      </c>
      <c r="D79" s="21">
        <f>SUM('Collated responses'!D80:G80)/4</f>
        <v>0</v>
      </c>
      <c r="E79" s="21">
        <f>SUM('Collated responses'!H80:K80)/4</f>
        <v>0</v>
      </c>
      <c r="F79" s="273">
        <f>SUM('Collated responses'!L80:X80)/13</f>
        <v>0</v>
      </c>
      <c r="G79" s="21">
        <f>SUM('Collated responses'!Y80:AM80)/15</f>
        <v>0</v>
      </c>
      <c r="H79" s="21">
        <f>SUM('Collated responses'!AN80:AR80)/5</f>
        <v>0</v>
      </c>
      <c r="I79" s="21">
        <f>SUM('Collated responses'!D80:AR80)/41</f>
        <v>0</v>
      </c>
      <c r="J79" s="4" t="s">
        <v>204</v>
      </c>
      <c r="K79" s="176"/>
      <c r="L79" s="176"/>
      <c r="M79" s="176"/>
      <c r="N79" s="176"/>
      <c r="O79" s="176"/>
      <c r="P79" s="176"/>
      <c r="U79" s="130"/>
    </row>
    <row r="80" spans="1:21" s="20" customFormat="1" ht="30">
      <c r="A80" s="130"/>
      <c r="B80" s="19" t="s">
        <v>134</v>
      </c>
      <c r="C80" s="4" t="s">
        <v>135</v>
      </c>
      <c r="D80" s="21">
        <f>SUM('Collated responses'!D81:G81)/4</f>
        <v>0</v>
      </c>
      <c r="E80" s="21">
        <f>SUM('Collated responses'!H81:K81)/4</f>
        <v>0</v>
      </c>
      <c r="F80" s="273">
        <f>SUM('Collated responses'!L81:X81)/13</f>
        <v>0</v>
      </c>
      <c r="G80" s="21">
        <f>SUM('Collated responses'!Y81:AM81)/15</f>
        <v>0</v>
      </c>
      <c r="H80" s="21">
        <f>SUM('Collated responses'!AN81:AR81)/5</f>
        <v>0</v>
      </c>
      <c r="I80" s="21">
        <f>SUM('Collated responses'!D81:AR81)/41</f>
        <v>0</v>
      </c>
      <c r="J80" s="4" t="s">
        <v>205</v>
      </c>
      <c r="K80" s="176"/>
      <c r="L80" s="176"/>
      <c r="M80" s="176"/>
      <c r="N80" s="176"/>
      <c r="O80" s="176"/>
      <c r="P80" s="176"/>
      <c r="U80" s="130"/>
    </row>
    <row r="81" spans="1:21" s="20" customFormat="1" ht="45">
      <c r="A81" s="130"/>
      <c r="B81" s="19" t="s">
        <v>136</v>
      </c>
      <c r="C81" s="4" t="s">
        <v>137</v>
      </c>
      <c r="D81" s="21">
        <f>SUM('Collated responses'!D82:G82)/4</f>
        <v>0</v>
      </c>
      <c r="E81" s="21">
        <f>SUM('Collated responses'!H82:K82)/4</f>
        <v>0</v>
      </c>
      <c r="F81" s="273">
        <f>SUM('Collated responses'!L82:X82)/13</f>
        <v>0</v>
      </c>
      <c r="G81" s="21">
        <f>SUM('Collated responses'!Y82:AM82)/15</f>
        <v>0</v>
      </c>
      <c r="H81" s="21">
        <f>SUM('Collated responses'!AN82:AR82)/5</f>
        <v>0</v>
      </c>
      <c r="I81" s="21">
        <f>SUM('Collated responses'!D82:AR82)/41</f>
        <v>0</v>
      </c>
      <c r="J81" s="4" t="s">
        <v>206</v>
      </c>
      <c r="K81" s="176"/>
      <c r="L81" s="176"/>
      <c r="M81" s="176"/>
      <c r="N81" s="176"/>
      <c r="O81" s="176"/>
      <c r="P81" s="176"/>
      <c r="U81" s="130"/>
    </row>
    <row r="82" spans="1:21" s="20" customFormat="1" ht="21">
      <c r="A82" s="15"/>
      <c r="B82" s="7"/>
      <c r="C82" s="7"/>
      <c r="D82" s="21">
        <f>SUM('Collated responses'!D83:G83)/4</f>
        <v>0</v>
      </c>
      <c r="E82" s="21">
        <f>SUM('Collated responses'!H83:K83)/4</f>
        <v>0</v>
      </c>
      <c r="F82" s="273">
        <f>SUM('Collated responses'!L83:X83)/13</f>
        <v>0</v>
      </c>
      <c r="G82" s="21">
        <f>SUM('Collated responses'!Y83:AM83)/15</f>
        <v>0</v>
      </c>
      <c r="H82" s="21"/>
      <c r="I82" s="21">
        <f>SUM('Collated responses'!D83:AR83)/41</f>
        <v>0</v>
      </c>
      <c r="J82" s="7"/>
      <c r="K82" s="28"/>
      <c r="L82" s="28"/>
      <c r="M82" s="28"/>
      <c r="N82" s="28"/>
      <c r="O82" s="28"/>
      <c r="P82" s="28"/>
      <c r="U82" s="15"/>
    </row>
    <row r="83" spans="1:21" s="20" customFormat="1" ht="45">
      <c r="A83" s="129" t="s">
        <v>228</v>
      </c>
      <c r="B83" s="19" t="s">
        <v>139</v>
      </c>
      <c r="C83" s="4" t="s">
        <v>140</v>
      </c>
      <c r="D83" s="21">
        <f>SUM('Collated responses'!D84:G84)/4</f>
        <v>0</v>
      </c>
      <c r="E83" s="21">
        <f>SUM('Collated responses'!H84:K84)/4</f>
        <v>0</v>
      </c>
      <c r="F83" s="273">
        <f>SUM('Collated responses'!L84:X84)/13</f>
        <v>0</v>
      </c>
      <c r="G83" s="21">
        <f>SUM('Collated responses'!Y84:AM84)/15</f>
        <v>0</v>
      </c>
      <c r="H83" s="21">
        <f>SUM('Collated responses'!AN84:AR84)/5</f>
        <v>0</v>
      </c>
      <c r="I83" s="21">
        <f>SUM('Collated responses'!D84:AR84)/41</f>
        <v>0</v>
      </c>
      <c r="J83" s="4" t="s">
        <v>207</v>
      </c>
      <c r="K83" s="175">
        <f>SUM(D83:D86)</f>
        <v>0</v>
      </c>
      <c r="L83" s="175">
        <f>SUM(E83:E86)</f>
        <v>0</v>
      </c>
      <c r="M83" s="175">
        <f>SUM(F83:F86)</f>
        <v>0</v>
      </c>
      <c r="N83" s="175">
        <f>SUM(G83:G86)</f>
        <v>0</v>
      </c>
      <c r="O83" s="175">
        <f>SUM(I83:I86)</f>
        <v>0</v>
      </c>
      <c r="P83" s="175">
        <v>16</v>
      </c>
      <c r="U83" s="129" t="s">
        <v>228</v>
      </c>
    </row>
    <row r="84" spans="1:21" s="20" customFormat="1" ht="45">
      <c r="A84" s="130"/>
      <c r="B84" s="19" t="s">
        <v>141</v>
      </c>
      <c r="C84" s="4" t="s">
        <v>142</v>
      </c>
      <c r="D84" s="21">
        <f>SUM('Collated responses'!D85:G85)/4</f>
        <v>0</v>
      </c>
      <c r="E84" s="21">
        <f>SUM('Collated responses'!H85:K85)/4</f>
        <v>0</v>
      </c>
      <c r="F84" s="273">
        <f>SUM('Collated responses'!L85:X85)/13</f>
        <v>0</v>
      </c>
      <c r="G84" s="21">
        <f>SUM('Collated responses'!Y85:AM85)/15</f>
        <v>0</v>
      </c>
      <c r="H84" s="21">
        <f>SUM('Collated responses'!AN85:AR85)/5</f>
        <v>0</v>
      </c>
      <c r="I84" s="21">
        <f>SUM('Collated responses'!D85:AR85)/41</f>
        <v>0</v>
      </c>
      <c r="J84" s="4" t="s">
        <v>208</v>
      </c>
      <c r="K84" s="176"/>
      <c r="L84" s="176"/>
      <c r="M84" s="176"/>
      <c r="N84" s="176"/>
      <c r="O84" s="176"/>
      <c r="P84" s="176"/>
      <c r="U84" s="130"/>
    </row>
    <row r="85" spans="1:21" s="20" customFormat="1" ht="30">
      <c r="A85" s="130"/>
      <c r="B85" s="19" t="s">
        <v>143</v>
      </c>
      <c r="C85" s="4" t="s">
        <v>144</v>
      </c>
      <c r="D85" s="21">
        <f>SUM('Collated responses'!D86:G86)/4</f>
        <v>0</v>
      </c>
      <c r="E85" s="21">
        <f>SUM('Collated responses'!H86:K86)/4</f>
        <v>0</v>
      </c>
      <c r="F85" s="273">
        <f>SUM('Collated responses'!L86:X86)/13</f>
        <v>0</v>
      </c>
      <c r="G85" s="21">
        <f>SUM('Collated responses'!Y86:AM86)/15</f>
        <v>0</v>
      </c>
      <c r="H85" s="21">
        <f>SUM('Collated responses'!AN86:AR86)/5</f>
        <v>0</v>
      </c>
      <c r="I85" s="21">
        <f>SUM('Collated responses'!D86:AR86)/41</f>
        <v>0</v>
      </c>
      <c r="J85" s="4" t="s">
        <v>209</v>
      </c>
      <c r="K85" s="176"/>
      <c r="L85" s="176"/>
      <c r="M85" s="176"/>
      <c r="N85" s="176"/>
      <c r="O85" s="176"/>
      <c r="P85" s="176"/>
      <c r="U85" s="130"/>
    </row>
    <row r="86" spans="1:21" s="20" customFormat="1" ht="40.5" customHeight="1">
      <c r="A86" s="130"/>
      <c r="B86" s="19" t="s">
        <v>145</v>
      </c>
      <c r="C86" s="4" t="s">
        <v>146</v>
      </c>
      <c r="D86" s="21">
        <f>SUM('Collated responses'!D87:G87)/4</f>
        <v>0</v>
      </c>
      <c r="E86" s="21">
        <f>SUM('Collated responses'!H87:K87)/4</f>
        <v>0</v>
      </c>
      <c r="F86" s="273">
        <f>SUM('Collated responses'!L87:X87)/13</f>
        <v>0</v>
      </c>
      <c r="G86" s="21">
        <f>SUM('Collated responses'!Y87:AM87)/15</f>
        <v>0</v>
      </c>
      <c r="H86" s="21">
        <f>SUM('Collated responses'!AN87:AR87)/5</f>
        <v>0</v>
      </c>
      <c r="I86" s="21">
        <f>SUM('Collated responses'!D87:AR87)/41</f>
        <v>0</v>
      </c>
      <c r="J86" s="4" t="s">
        <v>210</v>
      </c>
      <c r="K86" s="176"/>
      <c r="L86" s="176"/>
      <c r="M86" s="176"/>
      <c r="N86" s="176"/>
      <c r="O86" s="176"/>
      <c r="P86" s="176"/>
      <c r="U86" s="130"/>
    </row>
    <row r="87" spans="1:21">
      <c r="A87" s="9"/>
      <c r="B87" s="9"/>
      <c r="C87" s="9"/>
      <c r="U87" s="9"/>
    </row>
    <row r="89" spans="1:21">
      <c r="C89" s="10" t="s">
        <v>147</v>
      </c>
    </row>
  </sheetData>
  <mergeCells count="122">
    <mergeCell ref="A76:A81"/>
    <mergeCell ref="A83:A86"/>
    <mergeCell ref="A51:A56"/>
    <mergeCell ref="A58:A61"/>
    <mergeCell ref="A63:A65"/>
    <mergeCell ref="A67:C67"/>
    <mergeCell ref="A68:A70"/>
    <mergeCell ref="A72:A74"/>
    <mergeCell ref="A17:A21"/>
    <mergeCell ref="A23:A28"/>
    <mergeCell ref="A30:A36"/>
    <mergeCell ref="A38:A42"/>
    <mergeCell ref="A44:C44"/>
    <mergeCell ref="A45:A49"/>
    <mergeCell ref="A1:C1"/>
    <mergeCell ref="A2:C2"/>
    <mergeCell ref="A4:A5"/>
    <mergeCell ref="B4:C5"/>
    <mergeCell ref="A8:C8"/>
    <mergeCell ref="A9:A15"/>
    <mergeCell ref="K17:K21"/>
    <mergeCell ref="L17:L21"/>
    <mergeCell ref="K30:K36"/>
    <mergeCell ref="L30:L36"/>
    <mergeCell ref="J4:J5"/>
    <mergeCell ref="E6:F6"/>
    <mergeCell ref="D4:I5"/>
    <mergeCell ref="P4:P5"/>
    <mergeCell ref="K4:O5"/>
    <mergeCell ref="K9:K15"/>
    <mergeCell ref="L9:L15"/>
    <mergeCell ref="M9:M15"/>
    <mergeCell ref="N9:N15"/>
    <mergeCell ref="O9:O15"/>
    <mergeCell ref="P9:P15"/>
    <mergeCell ref="N30:N36"/>
    <mergeCell ref="O30:O36"/>
    <mergeCell ref="P30:P36"/>
    <mergeCell ref="M17:M21"/>
    <mergeCell ref="N17:N21"/>
    <mergeCell ref="O17:O21"/>
    <mergeCell ref="P17:P21"/>
    <mergeCell ref="K23:K28"/>
    <mergeCell ref="L23:L28"/>
    <mergeCell ref="M23:M28"/>
    <mergeCell ref="N23:N28"/>
    <mergeCell ref="O23:O28"/>
    <mergeCell ref="P23:P28"/>
    <mergeCell ref="K38:K42"/>
    <mergeCell ref="L38:L42"/>
    <mergeCell ref="M38:M42"/>
    <mergeCell ref="N38:N42"/>
    <mergeCell ref="O38:O42"/>
    <mergeCell ref="P38:P42"/>
    <mergeCell ref="M30:M36"/>
    <mergeCell ref="M45:M49"/>
    <mergeCell ref="N45:N49"/>
    <mergeCell ref="O45:O49"/>
    <mergeCell ref="P45:P49"/>
    <mergeCell ref="K51:K56"/>
    <mergeCell ref="L51:L56"/>
    <mergeCell ref="M51:M56"/>
    <mergeCell ref="N51:N56"/>
    <mergeCell ref="O51:O56"/>
    <mergeCell ref="P51:P56"/>
    <mergeCell ref="K45:K49"/>
    <mergeCell ref="L45:L49"/>
    <mergeCell ref="K76:K81"/>
    <mergeCell ref="L76:L81"/>
    <mergeCell ref="M76:M81"/>
    <mergeCell ref="N76:N81"/>
    <mergeCell ref="O76:O81"/>
    <mergeCell ref="P76:P81"/>
    <mergeCell ref="K58:K61"/>
    <mergeCell ref="L58:L61"/>
    <mergeCell ref="M58:M61"/>
    <mergeCell ref="N58:N61"/>
    <mergeCell ref="O58:O61"/>
    <mergeCell ref="P58:P61"/>
    <mergeCell ref="K83:K86"/>
    <mergeCell ref="L83:L86"/>
    <mergeCell ref="M83:M86"/>
    <mergeCell ref="N83:N86"/>
    <mergeCell ref="O83:O86"/>
    <mergeCell ref="P83:P86"/>
    <mergeCell ref="K63:K65"/>
    <mergeCell ref="L63:L65"/>
    <mergeCell ref="M63:M65"/>
    <mergeCell ref="N63:N65"/>
    <mergeCell ref="O63:O65"/>
    <mergeCell ref="P63:P65"/>
    <mergeCell ref="K68:K70"/>
    <mergeCell ref="L68:L70"/>
    <mergeCell ref="M68:M70"/>
    <mergeCell ref="N68:N70"/>
    <mergeCell ref="O68:O70"/>
    <mergeCell ref="P68:P70"/>
    <mergeCell ref="K72:K74"/>
    <mergeCell ref="L72:L74"/>
    <mergeCell ref="M72:M74"/>
    <mergeCell ref="N72:N74"/>
    <mergeCell ref="O72:O74"/>
    <mergeCell ref="P72:P74"/>
    <mergeCell ref="Q4:R5"/>
    <mergeCell ref="S4:T5"/>
    <mergeCell ref="U4:U5"/>
    <mergeCell ref="Q6:Q7"/>
    <mergeCell ref="R6:R7"/>
    <mergeCell ref="S6:T7"/>
    <mergeCell ref="U9:U15"/>
    <mergeCell ref="U17:U21"/>
    <mergeCell ref="U23:U28"/>
    <mergeCell ref="U83:U86"/>
    <mergeCell ref="U30:U36"/>
    <mergeCell ref="U38:U42"/>
    <mergeCell ref="U45:U49"/>
    <mergeCell ref="U51:U56"/>
    <mergeCell ref="U58:U61"/>
    <mergeCell ref="U63:U65"/>
    <mergeCell ref="U68:U70"/>
    <mergeCell ref="U72:U74"/>
    <mergeCell ref="U76:U81"/>
  </mergeCells>
  <pageMargins left="0.7" right="0.7" top="0.75" bottom="0.75" header="0.3" footer="0.3"/>
  <pageSetup paperSize="8"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0"/>
  <sheetViews>
    <sheetView workbookViewId="0">
      <selection activeCell="D10" sqref="D10:D16"/>
    </sheetView>
  </sheetViews>
  <sheetFormatPr defaultRowHeight="15"/>
  <cols>
    <col min="1" max="1" width="19.85546875" style="10" customWidth="1"/>
    <col min="2" max="2" width="6.42578125" style="10" customWidth="1"/>
    <col min="3" max="3" width="63" style="10" customWidth="1"/>
  </cols>
  <sheetData>
    <row r="1" spans="1:48" ht="18">
      <c r="A1" s="157"/>
      <c r="B1" s="157"/>
      <c r="C1" s="157"/>
    </row>
    <row r="2" spans="1:48" ht="23.25">
      <c r="A2" s="158" t="s">
        <v>0</v>
      </c>
      <c r="B2" s="159"/>
      <c r="C2" s="159"/>
    </row>
    <row r="3" spans="1:48" ht="18.75">
      <c r="A3" s="1"/>
      <c r="B3" s="1"/>
      <c r="C3" s="1"/>
    </row>
    <row r="4" spans="1:48">
      <c r="A4" s="147" t="s">
        <v>1</v>
      </c>
      <c r="B4" s="160" t="s">
        <v>2</v>
      </c>
      <c r="C4" s="155"/>
      <c r="D4" s="161" t="s">
        <v>212</v>
      </c>
      <c r="E4" s="161"/>
      <c r="F4" s="161"/>
      <c r="G4" s="161"/>
    </row>
    <row r="5" spans="1:48">
      <c r="A5" s="149"/>
      <c r="B5" s="155"/>
      <c r="C5" s="155"/>
      <c r="D5" s="162"/>
      <c r="E5" s="162"/>
      <c r="F5" s="162"/>
      <c r="G5" s="162"/>
    </row>
    <row r="6" spans="1:48">
      <c r="A6" s="2"/>
      <c r="B6" s="2"/>
      <c r="C6" s="2"/>
      <c r="D6" s="2" t="s">
        <v>213</v>
      </c>
      <c r="E6" s="165"/>
      <c r="F6" s="165"/>
      <c r="G6" s="2" t="s">
        <v>214</v>
      </c>
    </row>
    <row r="7" spans="1:48" ht="15.75" thickBot="1">
      <c r="A7" s="2"/>
      <c r="B7" s="2"/>
      <c r="C7" s="2"/>
      <c r="D7" s="84">
        <v>1</v>
      </c>
      <c r="E7" s="85">
        <v>2</v>
      </c>
      <c r="F7" s="24">
        <v>3</v>
      </c>
      <c r="G7" s="25">
        <v>4</v>
      </c>
    </row>
    <row r="8" spans="1:48">
      <c r="A8" s="2"/>
      <c r="B8" s="2"/>
      <c r="C8" s="2"/>
      <c r="D8" s="166" t="s">
        <v>444</v>
      </c>
      <c r="E8" s="167"/>
      <c r="F8" s="167"/>
      <c r="G8" s="168"/>
      <c r="H8" s="166" t="s">
        <v>446</v>
      </c>
      <c r="I8" s="167"/>
      <c r="J8" s="167"/>
      <c r="K8" s="168"/>
      <c r="L8" s="166" t="s">
        <v>445</v>
      </c>
      <c r="M8" s="167"/>
      <c r="N8" s="167"/>
      <c r="O8" s="167"/>
      <c r="P8" s="167"/>
      <c r="Q8" s="167"/>
      <c r="R8" s="167"/>
      <c r="S8" s="167"/>
      <c r="T8" s="167"/>
      <c r="U8" s="167"/>
      <c r="V8" s="167"/>
      <c r="W8" s="167"/>
      <c r="X8" s="168"/>
      <c r="Y8" s="166" t="s">
        <v>447</v>
      </c>
      <c r="Z8" s="167"/>
      <c r="AA8" s="167"/>
      <c r="AB8" s="167"/>
      <c r="AC8" s="167"/>
      <c r="AD8" s="167"/>
      <c r="AE8" s="167"/>
      <c r="AF8" s="167"/>
      <c r="AG8" s="167"/>
      <c r="AH8" s="167"/>
      <c r="AI8" s="167"/>
      <c r="AJ8" s="167"/>
      <c r="AK8" s="167"/>
      <c r="AL8" s="167"/>
      <c r="AM8" s="168"/>
      <c r="AN8" s="166" t="s">
        <v>448</v>
      </c>
      <c r="AO8" s="167"/>
      <c r="AP8" s="167"/>
      <c r="AQ8" s="167"/>
      <c r="AR8" s="168"/>
      <c r="AS8" s="79"/>
      <c r="AT8" s="79"/>
      <c r="AU8" s="79"/>
      <c r="AV8" s="79"/>
    </row>
    <row r="9" spans="1:48" ht="25.5">
      <c r="A9" s="125" t="s">
        <v>3</v>
      </c>
      <c r="B9" s="125"/>
      <c r="C9" s="125"/>
      <c r="D9" s="86">
        <v>1</v>
      </c>
      <c r="E9" s="10">
        <v>2</v>
      </c>
      <c r="F9" s="10">
        <v>3</v>
      </c>
      <c r="G9" s="87">
        <v>4</v>
      </c>
      <c r="H9" s="86">
        <v>1</v>
      </c>
      <c r="I9" s="10">
        <v>2</v>
      </c>
      <c r="J9" s="10">
        <v>3</v>
      </c>
      <c r="K9" s="87">
        <v>4</v>
      </c>
      <c r="L9" s="86">
        <v>1</v>
      </c>
      <c r="M9" s="10">
        <v>2</v>
      </c>
      <c r="N9" s="10">
        <v>3</v>
      </c>
      <c r="O9" s="10">
        <v>4</v>
      </c>
      <c r="P9" s="10">
        <v>5</v>
      </c>
      <c r="Q9" s="10">
        <v>6</v>
      </c>
      <c r="R9" s="10">
        <v>7</v>
      </c>
      <c r="S9" s="10">
        <v>8</v>
      </c>
      <c r="T9" s="10">
        <v>9</v>
      </c>
      <c r="U9" s="10">
        <v>10</v>
      </c>
      <c r="V9" s="10">
        <v>11</v>
      </c>
      <c r="W9" s="10">
        <v>12</v>
      </c>
      <c r="X9" s="87">
        <v>13</v>
      </c>
      <c r="Y9" s="86">
        <v>1</v>
      </c>
      <c r="Z9" s="10">
        <v>2</v>
      </c>
      <c r="AA9" s="10">
        <v>3</v>
      </c>
      <c r="AB9" s="10">
        <v>4</v>
      </c>
      <c r="AC9" s="10">
        <v>5</v>
      </c>
      <c r="AD9" s="10">
        <v>6</v>
      </c>
      <c r="AE9" s="10">
        <v>7</v>
      </c>
      <c r="AF9" s="10">
        <v>8</v>
      </c>
      <c r="AG9" s="10">
        <v>9</v>
      </c>
      <c r="AH9" s="10">
        <v>10</v>
      </c>
      <c r="AI9" s="10">
        <v>11</v>
      </c>
      <c r="AJ9" s="10">
        <v>12</v>
      </c>
      <c r="AK9" s="10">
        <v>13</v>
      </c>
      <c r="AL9" s="10">
        <v>14</v>
      </c>
      <c r="AM9" s="87">
        <v>15</v>
      </c>
      <c r="AN9" s="86">
        <v>1</v>
      </c>
      <c r="AO9" s="10">
        <v>2</v>
      </c>
      <c r="AP9" s="10">
        <v>3</v>
      </c>
      <c r="AQ9" s="10">
        <v>4</v>
      </c>
      <c r="AR9" s="87">
        <v>5</v>
      </c>
    </row>
    <row r="10" spans="1:48" ht="18">
      <c r="A10" s="169" t="s">
        <v>4</v>
      </c>
      <c r="B10" s="3" t="s">
        <v>5</v>
      </c>
      <c r="C10" s="4" t="s">
        <v>6</v>
      </c>
      <c r="D10" s="88"/>
      <c r="E10" s="11"/>
      <c r="F10" s="11"/>
      <c r="G10" s="89"/>
      <c r="H10" s="88"/>
      <c r="I10" s="11"/>
      <c r="J10" s="11"/>
      <c r="K10" s="89"/>
      <c r="L10" s="88"/>
      <c r="M10" s="11"/>
      <c r="N10" s="11"/>
      <c r="O10" s="11"/>
      <c r="P10" s="11"/>
      <c r="Q10" s="11"/>
      <c r="R10" s="11"/>
      <c r="S10" s="11"/>
      <c r="T10" s="11"/>
      <c r="U10" s="11"/>
      <c r="V10" s="11"/>
      <c r="W10" s="11"/>
      <c r="X10" s="89"/>
      <c r="Y10" s="88"/>
      <c r="Z10" s="11"/>
      <c r="AA10" s="11"/>
      <c r="AB10" s="11"/>
      <c r="AC10" s="11"/>
      <c r="AD10" s="11"/>
      <c r="AE10" s="11"/>
      <c r="AF10" s="11"/>
      <c r="AG10" s="11"/>
      <c r="AH10" s="11"/>
      <c r="AI10" s="11"/>
      <c r="AJ10" s="11"/>
      <c r="AK10" s="11"/>
      <c r="AL10" s="11"/>
      <c r="AM10" s="89"/>
      <c r="AN10" s="88"/>
      <c r="AO10" s="11"/>
      <c r="AP10" s="11"/>
      <c r="AQ10" s="11"/>
      <c r="AR10" s="89"/>
    </row>
    <row r="11" spans="1:48" ht="30">
      <c r="A11" s="169"/>
      <c r="B11" s="3" t="s">
        <v>7</v>
      </c>
      <c r="C11" s="5" t="s">
        <v>8</v>
      </c>
      <c r="D11" s="88"/>
      <c r="E11" s="11"/>
      <c r="F11" s="11"/>
      <c r="G11" s="89"/>
      <c r="H11" s="88"/>
      <c r="I11" s="11"/>
      <c r="J11" s="11"/>
      <c r="K11" s="89"/>
      <c r="L11" s="88"/>
      <c r="M11" s="11"/>
      <c r="N11" s="11"/>
      <c r="O11" s="11"/>
      <c r="P11" s="11"/>
      <c r="Q11" s="11"/>
      <c r="R11" s="11"/>
      <c r="S11" s="11"/>
      <c r="T11" s="11"/>
      <c r="U11" s="11"/>
      <c r="V11" s="11"/>
      <c r="W11" s="11"/>
      <c r="X11" s="89"/>
      <c r="Y11" s="88"/>
      <c r="Z11" s="11"/>
      <c r="AA11" s="11"/>
      <c r="AB11" s="11"/>
      <c r="AC11" s="11"/>
      <c r="AD11" s="11"/>
      <c r="AE11" s="11"/>
      <c r="AF11" s="11"/>
      <c r="AG11" s="11"/>
      <c r="AH11" s="11"/>
      <c r="AI11" s="11"/>
      <c r="AJ11" s="11"/>
      <c r="AK11" s="11"/>
      <c r="AL11" s="11"/>
      <c r="AM11" s="89"/>
      <c r="AN11" s="88"/>
      <c r="AO11" s="11"/>
      <c r="AP11" s="11"/>
      <c r="AQ11" s="11"/>
      <c r="AR11" s="89"/>
    </row>
    <row r="12" spans="1:48" ht="18">
      <c r="A12" s="169"/>
      <c r="B12" s="3" t="s">
        <v>9</v>
      </c>
      <c r="C12" s="5" t="s">
        <v>10</v>
      </c>
      <c r="D12" s="88"/>
      <c r="E12" s="11"/>
      <c r="F12" s="11"/>
      <c r="G12" s="89"/>
      <c r="H12" s="88"/>
      <c r="I12" s="11"/>
      <c r="J12" s="11"/>
      <c r="K12" s="89"/>
      <c r="L12" s="88"/>
      <c r="M12" s="11"/>
      <c r="N12" s="11"/>
      <c r="O12" s="11"/>
      <c r="P12" s="11"/>
      <c r="Q12" s="11"/>
      <c r="R12" s="11"/>
      <c r="S12" s="11"/>
      <c r="T12" s="11"/>
      <c r="U12" s="11"/>
      <c r="V12" s="11"/>
      <c r="W12" s="11"/>
      <c r="X12" s="89"/>
      <c r="Y12" s="88"/>
      <c r="Z12" s="11"/>
      <c r="AA12" s="11"/>
      <c r="AB12" s="11"/>
      <c r="AC12" s="11"/>
      <c r="AD12" s="11"/>
      <c r="AE12" s="11"/>
      <c r="AF12" s="11"/>
      <c r="AG12" s="11"/>
      <c r="AH12" s="11"/>
      <c r="AI12" s="11"/>
      <c r="AJ12" s="11"/>
      <c r="AK12" s="11"/>
      <c r="AL12" s="11"/>
      <c r="AM12" s="89"/>
      <c r="AN12" s="88"/>
      <c r="AO12" s="11"/>
      <c r="AP12" s="11"/>
      <c r="AQ12" s="11"/>
      <c r="AR12" s="89"/>
    </row>
    <row r="13" spans="1:48" ht="18">
      <c r="A13" s="169"/>
      <c r="B13" s="3" t="s">
        <v>11</v>
      </c>
      <c r="C13" s="5" t="s">
        <v>12</v>
      </c>
      <c r="D13" s="88"/>
      <c r="E13" s="11"/>
      <c r="F13" s="11"/>
      <c r="G13" s="89"/>
      <c r="H13" s="88"/>
      <c r="I13" s="11"/>
      <c r="J13" s="11"/>
      <c r="K13" s="89"/>
      <c r="L13" s="88"/>
      <c r="M13" s="11"/>
      <c r="N13" s="11"/>
      <c r="O13" s="11"/>
      <c r="P13" s="11"/>
      <c r="Q13" s="11"/>
      <c r="R13" s="11"/>
      <c r="S13" s="11"/>
      <c r="T13" s="11"/>
      <c r="U13" s="11"/>
      <c r="V13" s="11"/>
      <c r="W13" s="11"/>
      <c r="X13" s="89"/>
      <c r="Y13" s="88"/>
      <c r="Z13" s="11"/>
      <c r="AA13" s="11"/>
      <c r="AB13" s="11"/>
      <c r="AC13" s="11"/>
      <c r="AD13" s="11"/>
      <c r="AE13" s="11"/>
      <c r="AF13" s="11"/>
      <c r="AG13" s="11"/>
      <c r="AH13" s="11"/>
      <c r="AI13" s="11"/>
      <c r="AJ13" s="11"/>
      <c r="AK13" s="11"/>
      <c r="AL13" s="11"/>
      <c r="AM13" s="89"/>
      <c r="AN13" s="88"/>
      <c r="AO13" s="11"/>
      <c r="AP13" s="11"/>
      <c r="AQ13" s="11"/>
      <c r="AR13" s="89"/>
    </row>
    <row r="14" spans="1:48" ht="30">
      <c r="A14" s="169"/>
      <c r="B14" s="3" t="s">
        <v>13</v>
      </c>
      <c r="C14" s="5" t="s">
        <v>14</v>
      </c>
      <c r="D14" s="88"/>
      <c r="E14" s="11"/>
      <c r="F14" s="11"/>
      <c r="G14" s="89"/>
      <c r="H14" s="88"/>
      <c r="I14" s="11"/>
      <c r="J14" s="11"/>
      <c r="K14" s="89"/>
      <c r="L14" s="88"/>
      <c r="M14" s="11"/>
      <c r="N14" s="11"/>
      <c r="O14" s="11"/>
      <c r="P14" s="11"/>
      <c r="Q14" s="11"/>
      <c r="R14" s="11"/>
      <c r="S14" s="11"/>
      <c r="T14" s="11"/>
      <c r="U14" s="11"/>
      <c r="V14" s="11"/>
      <c r="W14" s="11"/>
      <c r="X14" s="89"/>
      <c r="Y14" s="88"/>
      <c r="Z14" s="11"/>
      <c r="AA14" s="11"/>
      <c r="AB14" s="11"/>
      <c r="AC14" s="11"/>
      <c r="AD14" s="11"/>
      <c r="AE14" s="11"/>
      <c r="AF14" s="11"/>
      <c r="AG14" s="11"/>
      <c r="AH14" s="11"/>
      <c r="AI14" s="11"/>
      <c r="AJ14" s="11"/>
      <c r="AK14" s="11"/>
      <c r="AL14" s="11"/>
      <c r="AM14" s="89"/>
      <c r="AN14" s="88"/>
      <c r="AO14" s="11"/>
      <c r="AP14" s="11"/>
      <c r="AQ14" s="11"/>
      <c r="AR14" s="89"/>
    </row>
    <row r="15" spans="1:48" ht="30">
      <c r="A15" s="169"/>
      <c r="B15" s="3" t="s">
        <v>15</v>
      </c>
      <c r="C15" s="5" t="s">
        <v>16</v>
      </c>
      <c r="D15" s="88"/>
      <c r="E15" s="11"/>
      <c r="F15" s="11"/>
      <c r="G15" s="89"/>
      <c r="H15" s="88"/>
      <c r="I15" s="11"/>
      <c r="J15" s="11"/>
      <c r="K15" s="89"/>
      <c r="L15" s="88"/>
      <c r="M15" s="11"/>
      <c r="N15" s="11"/>
      <c r="O15" s="11"/>
      <c r="P15" s="11"/>
      <c r="Q15" s="11"/>
      <c r="R15" s="11"/>
      <c r="S15" s="11"/>
      <c r="T15" s="11"/>
      <c r="U15" s="11"/>
      <c r="V15" s="11"/>
      <c r="W15" s="11"/>
      <c r="X15" s="89"/>
      <c r="Y15" s="88"/>
      <c r="Z15" s="11"/>
      <c r="AA15" s="11"/>
      <c r="AB15" s="11"/>
      <c r="AC15" s="11"/>
      <c r="AD15" s="11"/>
      <c r="AE15" s="11"/>
      <c r="AF15" s="11"/>
      <c r="AG15" s="11"/>
      <c r="AH15" s="11"/>
      <c r="AI15" s="11"/>
      <c r="AJ15" s="11"/>
      <c r="AK15" s="11"/>
      <c r="AL15" s="11"/>
      <c r="AM15" s="89"/>
      <c r="AN15" s="88"/>
      <c r="AO15" s="11"/>
      <c r="AP15" s="11"/>
      <c r="AQ15" s="11"/>
      <c r="AR15" s="89"/>
    </row>
    <row r="16" spans="1:48" ht="30">
      <c r="A16" s="170"/>
      <c r="B16" s="3" t="s">
        <v>17</v>
      </c>
      <c r="C16" s="6" t="s">
        <v>18</v>
      </c>
      <c r="D16" s="88"/>
      <c r="E16" s="11"/>
      <c r="F16" s="11"/>
      <c r="G16" s="89"/>
      <c r="H16" s="88"/>
      <c r="I16" s="11"/>
      <c r="J16" s="11"/>
      <c r="K16" s="89"/>
      <c r="L16" s="88"/>
      <c r="M16" s="11"/>
      <c r="N16" s="11"/>
      <c r="O16" s="11"/>
      <c r="P16" s="11"/>
      <c r="Q16" s="11"/>
      <c r="R16" s="11"/>
      <c r="S16" s="11"/>
      <c r="T16" s="11"/>
      <c r="U16" s="11"/>
      <c r="V16" s="11"/>
      <c r="W16" s="11"/>
      <c r="X16" s="89"/>
      <c r="Y16" s="88"/>
      <c r="Z16" s="11"/>
      <c r="AA16" s="11"/>
      <c r="AB16" s="11"/>
      <c r="AC16" s="11"/>
      <c r="AD16" s="11"/>
      <c r="AE16" s="11"/>
      <c r="AF16" s="11"/>
      <c r="AG16" s="11"/>
      <c r="AH16" s="11"/>
      <c r="AI16" s="11"/>
      <c r="AJ16" s="11"/>
      <c r="AK16" s="11"/>
      <c r="AL16" s="11"/>
      <c r="AM16" s="89"/>
      <c r="AN16" s="88"/>
      <c r="AO16" s="11"/>
      <c r="AP16" s="11"/>
      <c r="AQ16" s="11"/>
      <c r="AR16" s="89"/>
    </row>
    <row r="17" spans="1:44" ht="18">
      <c r="A17" s="15"/>
      <c r="B17" s="7"/>
      <c r="C17" s="7"/>
      <c r="D17" s="90"/>
      <c r="E17" s="13"/>
      <c r="F17" s="13"/>
      <c r="G17" s="91"/>
      <c r="H17" s="90"/>
      <c r="I17" s="13"/>
      <c r="J17" s="13"/>
      <c r="K17" s="91"/>
      <c r="L17" s="90"/>
      <c r="M17" s="13"/>
      <c r="N17" s="13"/>
      <c r="O17" s="13"/>
      <c r="P17" s="13"/>
      <c r="Q17" s="13"/>
      <c r="R17" s="13"/>
      <c r="S17" s="13"/>
      <c r="T17" s="13"/>
      <c r="U17" s="13"/>
      <c r="V17" s="13"/>
      <c r="W17" s="13"/>
      <c r="X17" s="91"/>
      <c r="Y17" s="90"/>
      <c r="Z17" s="13"/>
      <c r="AA17" s="13"/>
      <c r="AB17" s="13"/>
      <c r="AC17" s="13"/>
      <c r="AD17" s="13"/>
      <c r="AE17" s="13"/>
      <c r="AF17" s="13"/>
      <c r="AG17" s="13"/>
      <c r="AH17" s="13"/>
      <c r="AI17" s="13"/>
      <c r="AJ17" s="13"/>
      <c r="AK17" s="13"/>
      <c r="AL17" s="13"/>
      <c r="AM17" s="91"/>
      <c r="AN17" s="90"/>
      <c r="AO17" s="13"/>
      <c r="AP17" s="13"/>
      <c r="AQ17" s="13"/>
      <c r="AR17" s="91"/>
    </row>
    <row r="18" spans="1:44" ht="18">
      <c r="A18" s="171" t="s">
        <v>19</v>
      </c>
      <c r="B18" s="3" t="s">
        <v>20</v>
      </c>
      <c r="C18" s="4" t="s">
        <v>21</v>
      </c>
      <c r="D18" s="88"/>
      <c r="E18" s="11"/>
      <c r="F18" s="11"/>
      <c r="G18" s="89"/>
      <c r="H18" s="88"/>
      <c r="I18" s="11"/>
      <c r="J18" s="11"/>
      <c r="K18" s="89"/>
      <c r="L18" s="88"/>
      <c r="M18" s="11"/>
      <c r="N18" s="11"/>
      <c r="O18" s="11"/>
      <c r="P18" s="11"/>
      <c r="Q18" s="11"/>
      <c r="R18" s="11"/>
      <c r="S18" s="11"/>
      <c r="T18" s="11"/>
      <c r="U18" s="11"/>
      <c r="V18" s="11"/>
      <c r="W18" s="11"/>
      <c r="X18" s="89"/>
      <c r="Y18" s="88"/>
      <c r="Z18" s="11"/>
      <c r="AA18" s="11"/>
      <c r="AB18" s="11"/>
      <c r="AC18" s="11"/>
      <c r="AD18" s="11"/>
      <c r="AE18" s="11"/>
      <c r="AF18" s="11"/>
      <c r="AG18" s="11"/>
      <c r="AH18" s="11"/>
      <c r="AI18" s="11"/>
      <c r="AJ18" s="11"/>
      <c r="AK18" s="11"/>
      <c r="AL18" s="11"/>
      <c r="AM18" s="89"/>
      <c r="AN18" s="88"/>
      <c r="AO18" s="11"/>
      <c r="AP18" s="11"/>
      <c r="AQ18" s="11"/>
      <c r="AR18" s="89"/>
    </row>
    <row r="19" spans="1:44" ht="30">
      <c r="A19" s="173"/>
      <c r="B19" s="3" t="s">
        <v>22</v>
      </c>
      <c r="C19" s="5" t="s">
        <v>23</v>
      </c>
      <c r="D19" s="88"/>
      <c r="E19" s="11"/>
      <c r="F19" s="11"/>
      <c r="G19" s="89"/>
      <c r="H19" s="88"/>
      <c r="I19" s="11"/>
      <c r="J19" s="11"/>
      <c r="K19" s="89"/>
      <c r="L19" s="88"/>
      <c r="M19" s="11"/>
      <c r="N19" s="11"/>
      <c r="O19" s="11"/>
      <c r="P19" s="11"/>
      <c r="Q19" s="11"/>
      <c r="R19" s="11"/>
      <c r="S19" s="11"/>
      <c r="T19" s="11"/>
      <c r="U19" s="11"/>
      <c r="V19" s="11"/>
      <c r="W19" s="11"/>
      <c r="X19" s="89"/>
      <c r="Y19" s="88"/>
      <c r="Z19" s="11"/>
      <c r="AA19" s="11"/>
      <c r="AB19" s="11"/>
      <c r="AC19" s="11"/>
      <c r="AD19" s="11"/>
      <c r="AE19" s="11"/>
      <c r="AF19" s="11"/>
      <c r="AG19" s="11"/>
      <c r="AH19" s="11"/>
      <c r="AI19" s="11"/>
      <c r="AJ19" s="11"/>
      <c r="AK19" s="11"/>
      <c r="AL19" s="11"/>
      <c r="AM19" s="89"/>
      <c r="AN19" s="88"/>
      <c r="AO19" s="11"/>
      <c r="AP19" s="11"/>
      <c r="AQ19" s="11"/>
      <c r="AR19" s="89"/>
    </row>
    <row r="20" spans="1:44" ht="18">
      <c r="A20" s="173"/>
      <c r="B20" s="3" t="s">
        <v>24</v>
      </c>
      <c r="C20" s="5" t="s">
        <v>25</v>
      </c>
      <c r="D20" s="88"/>
      <c r="E20" s="11"/>
      <c r="F20" s="11"/>
      <c r="G20" s="89"/>
      <c r="H20" s="88"/>
      <c r="I20" s="11"/>
      <c r="J20" s="11"/>
      <c r="K20" s="89"/>
      <c r="L20" s="88"/>
      <c r="M20" s="11"/>
      <c r="N20" s="11"/>
      <c r="O20" s="11"/>
      <c r="P20" s="11"/>
      <c r="Q20" s="11"/>
      <c r="R20" s="11"/>
      <c r="S20" s="11"/>
      <c r="T20" s="11"/>
      <c r="U20" s="11"/>
      <c r="V20" s="11"/>
      <c r="W20" s="11"/>
      <c r="X20" s="89"/>
      <c r="Y20" s="88"/>
      <c r="Z20" s="11"/>
      <c r="AA20" s="11"/>
      <c r="AB20" s="11"/>
      <c r="AC20" s="11"/>
      <c r="AD20" s="11"/>
      <c r="AE20" s="11"/>
      <c r="AF20" s="11"/>
      <c r="AG20" s="11"/>
      <c r="AH20" s="11"/>
      <c r="AI20" s="11"/>
      <c r="AJ20" s="11"/>
      <c r="AK20" s="11"/>
      <c r="AL20" s="11"/>
      <c r="AM20" s="89"/>
      <c r="AN20" s="88"/>
      <c r="AO20" s="11"/>
      <c r="AP20" s="11"/>
      <c r="AQ20" s="11"/>
      <c r="AR20" s="89"/>
    </row>
    <row r="21" spans="1:44" ht="18">
      <c r="A21" s="173"/>
      <c r="B21" s="3" t="s">
        <v>26</v>
      </c>
      <c r="C21" s="5" t="s">
        <v>27</v>
      </c>
      <c r="D21" s="88"/>
      <c r="E21" s="11"/>
      <c r="F21" s="11"/>
      <c r="G21" s="89"/>
      <c r="H21" s="88"/>
      <c r="I21" s="11"/>
      <c r="J21" s="11"/>
      <c r="K21" s="89"/>
      <c r="L21" s="88"/>
      <c r="M21" s="11"/>
      <c r="N21" s="11"/>
      <c r="O21" s="11"/>
      <c r="P21" s="11"/>
      <c r="Q21" s="11"/>
      <c r="R21" s="11"/>
      <c r="S21" s="11"/>
      <c r="T21" s="11"/>
      <c r="U21" s="11"/>
      <c r="V21" s="11"/>
      <c r="W21" s="11"/>
      <c r="X21" s="89"/>
      <c r="Y21" s="88"/>
      <c r="Z21" s="11"/>
      <c r="AA21" s="11"/>
      <c r="AB21" s="11"/>
      <c r="AC21" s="11"/>
      <c r="AD21" s="11"/>
      <c r="AE21" s="11"/>
      <c r="AF21" s="11"/>
      <c r="AG21" s="11"/>
      <c r="AH21" s="11"/>
      <c r="AI21" s="11"/>
      <c r="AJ21" s="11"/>
      <c r="AK21" s="11"/>
      <c r="AL21" s="11"/>
      <c r="AM21" s="89"/>
      <c r="AN21" s="88"/>
      <c r="AO21" s="11"/>
      <c r="AP21" s="11"/>
      <c r="AQ21" s="11"/>
      <c r="AR21" s="89"/>
    </row>
    <row r="22" spans="1:44" ht="30">
      <c r="A22" s="174"/>
      <c r="B22" s="3" t="s">
        <v>28</v>
      </c>
      <c r="C22" s="5" t="s">
        <v>29</v>
      </c>
      <c r="D22" s="88"/>
      <c r="E22" s="11"/>
      <c r="F22" s="11"/>
      <c r="G22" s="89"/>
      <c r="H22" s="88"/>
      <c r="I22" s="11"/>
      <c r="J22" s="11"/>
      <c r="K22" s="89"/>
      <c r="L22" s="88"/>
      <c r="M22" s="11"/>
      <c r="N22" s="11"/>
      <c r="O22" s="11"/>
      <c r="P22" s="11"/>
      <c r="Q22" s="11"/>
      <c r="R22" s="11"/>
      <c r="S22" s="11"/>
      <c r="T22" s="11"/>
      <c r="U22" s="11"/>
      <c r="V22" s="11"/>
      <c r="W22" s="11"/>
      <c r="X22" s="89"/>
      <c r="Y22" s="88"/>
      <c r="Z22" s="11"/>
      <c r="AA22" s="11"/>
      <c r="AB22" s="11"/>
      <c r="AC22" s="11"/>
      <c r="AD22" s="11"/>
      <c r="AE22" s="11"/>
      <c r="AF22" s="11"/>
      <c r="AG22" s="11"/>
      <c r="AH22" s="11"/>
      <c r="AI22" s="11"/>
      <c r="AJ22" s="11"/>
      <c r="AK22" s="11"/>
      <c r="AL22" s="11"/>
      <c r="AM22" s="89"/>
      <c r="AN22" s="88"/>
      <c r="AO22" s="11"/>
      <c r="AP22" s="11"/>
      <c r="AQ22" s="11"/>
      <c r="AR22" s="89"/>
    </row>
    <row r="23" spans="1:44" ht="18">
      <c r="A23" s="15"/>
      <c r="B23" s="7"/>
      <c r="C23" s="7"/>
      <c r="D23" s="90"/>
      <c r="E23" s="13"/>
      <c r="F23" s="13"/>
      <c r="G23" s="91"/>
      <c r="H23" s="90"/>
      <c r="I23" s="13"/>
      <c r="J23" s="13"/>
      <c r="K23" s="91"/>
      <c r="L23" s="90"/>
      <c r="M23" s="13"/>
      <c r="N23" s="13"/>
      <c r="O23" s="13"/>
      <c r="P23" s="13"/>
      <c r="Q23" s="13"/>
      <c r="R23" s="13"/>
      <c r="S23" s="13"/>
      <c r="T23" s="13"/>
      <c r="U23" s="13"/>
      <c r="V23" s="13"/>
      <c r="W23" s="13"/>
      <c r="X23" s="91"/>
      <c r="Y23" s="90"/>
      <c r="Z23" s="13"/>
      <c r="AA23" s="13"/>
      <c r="AB23" s="13"/>
      <c r="AC23" s="13"/>
      <c r="AD23" s="13"/>
      <c r="AE23" s="13"/>
      <c r="AF23" s="13"/>
      <c r="AG23" s="13"/>
      <c r="AH23" s="13"/>
      <c r="AI23" s="13"/>
      <c r="AJ23" s="13"/>
      <c r="AK23" s="13"/>
      <c r="AL23" s="13"/>
      <c r="AM23" s="91"/>
      <c r="AN23" s="90"/>
      <c r="AO23" s="13"/>
      <c r="AP23" s="13"/>
      <c r="AQ23" s="13"/>
      <c r="AR23" s="91"/>
    </row>
    <row r="24" spans="1:44" ht="30">
      <c r="A24" s="169" t="s">
        <v>30</v>
      </c>
      <c r="B24" s="3" t="s">
        <v>31</v>
      </c>
      <c r="C24" s="4" t="s">
        <v>32</v>
      </c>
      <c r="D24" s="88"/>
      <c r="E24" s="11"/>
      <c r="F24" s="11"/>
      <c r="G24" s="89"/>
      <c r="H24" s="88"/>
      <c r="I24" s="11"/>
      <c r="J24" s="11"/>
      <c r="K24" s="89"/>
      <c r="L24" s="88"/>
      <c r="M24" s="11"/>
      <c r="N24" s="11"/>
      <c r="O24" s="11"/>
      <c r="P24" s="11"/>
      <c r="Q24" s="11"/>
      <c r="R24" s="11"/>
      <c r="S24" s="11"/>
      <c r="T24" s="11"/>
      <c r="U24" s="11"/>
      <c r="V24" s="11"/>
      <c r="W24" s="11"/>
      <c r="X24" s="89"/>
      <c r="Y24" s="88"/>
      <c r="Z24" s="11"/>
      <c r="AA24" s="11"/>
      <c r="AB24" s="11"/>
      <c r="AC24" s="11"/>
      <c r="AD24" s="11"/>
      <c r="AE24" s="11"/>
      <c r="AF24" s="11"/>
      <c r="AG24" s="11"/>
      <c r="AH24" s="11"/>
      <c r="AI24" s="11"/>
      <c r="AJ24" s="11"/>
      <c r="AK24" s="11"/>
      <c r="AL24" s="11"/>
      <c r="AM24" s="89"/>
      <c r="AN24" s="88"/>
      <c r="AO24" s="11"/>
      <c r="AP24" s="11"/>
      <c r="AQ24" s="11"/>
      <c r="AR24" s="89"/>
    </row>
    <row r="25" spans="1:44" ht="30">
      <c r="A25" s="169"/>
      <c r="B25" s="3" t="s">
        <v>33</v>
      </c>
      <c r="C25" s="4" t="s">
        <v>34</v>
      </c>
      <c r="D25" s="88"/>
      <c r="E25" s="11"/>
      <c r="F25" s="11"/>
      <c r="G25" s="89"/>
      <c r="H25" s="88"/>
      <c r="I25" s="11"/>
      <c r="J25" s="11"/>
      <c r="K25" s="89"/>
      <c r="L25" s="88"/>
      <c r="M25" s="11"/>
      <c r="N25" s="11"/>
      <c r="O25" s="11"/>
      <c r="P25" s="11"/>
      <c r="Q25" s="11"/>
      <c r="R25" s="11"/>
      <c r="S25" s="11"/>
      <c r="T25" s="11"/>
      <c r="U25" s="11"/>
      <c r="V25" s="11"/>
      <c r="W25" s="11"/>
      <c r="X25" s="89"/>
      <c r="Y25" s="88"/>
      <c r="Z25" s="11"/>
      <c r="AA25" s="11"/>
      <c r="AB25" s="11"/>
      <c r="AC25" s="11"/>
      <c r="AD25" s="11"/>
      <c r="AE25" s="11"/>
      <c r="AF25" s="11"/>
      <c r="AG25" s="11"/>
      <c r="AH25" s="11"/>
      <c r="AI25" s="11"/>
      <c r="AJ25" s="11"/>
      <c r="AK25" s="11"/>
      <c r="AL25" s="11"/>
      <c r="AM25" s="89"/>
      <c r="AN25" s="88"/>
      <c r="AO25" s="11"/>
      <c r="AP25" s="11"/>
      <c r="AQ25" s="11"/>
      <c r="AR25" s="89"/>
    </row>
    <row r="26" spans="1:44" ht="30">
      <c r="A26" s="169"/>
      <c r="B26" s="3" t="s">
        <v>35</v>
      </c>
      <c r="C26" s="4" t="s">
        <v>36</v>
      </c>
      <c r="D26" s="88"/>
      <c r="E26" s="11"/>
      <c r="F26" s="11"/>
      <c r="G26" s="89"/>
      <c r="H26" s="88"/>
      <c r="I26" s="11"/>
      <c r="J26" s="11"/>
      <c r="K26" s="89"/>
      <c r="L26" s="88"/>
      <c r="M26" s="11"/>
      <c r="N26" s="11"/>
      <c r="O26" s="11"/>
      <c r="P26" s="11"/>
      <c r="Q26" s="11"/>
      <c r="R26" s="11"/>
      <c r="S26" s="11"/>
      <c r="T26" s="11"/>
      <c r="U26" s="11"/>
      <c r="V26" s="11"/>
      <c r="W26" s="11"/>
      <c r="X26" s="89"/>
      <c r="Y26" s="88"/>
      <c r="Z26" s="11"/>
      <c r="AA26" s="11"/>
      <c r="AB26" s="11"/>
      <c r="AC26" s="11"/>
      <c r="AD26" s="11"/>
      <c r="AE26" s="11"/>
      <c r="AF26" s="11"/>
      <c r="AG26" s="11"/>
      <c r="AH26" s="11"/>
      <c r="AI26" s="11"/>
      <c r="AJ26" s="11"/>
      <c r="AK26" s="11"/>
      <c r="AL26" s="11"/>
      <c r="AM26" s="89"/>
      <c r="AN26" s="88"/>
      <c r="AO26" s="11"/>
      <c r="AP26" s="11"/>
      <c r="AQ26" s="11"/>
      <c r="AR26" s="89"/>
    </row>
    <row r="27" spans="1:44" ht="30">
      <c r="A27" s="169"/>
      <c r="B27" s="3" t="s">
        <v>37</v>
      </c>
      <c r="C27" s="4" t="s">
        <v>38</v>
      </c>
      <c r="D27" s="88"/>
      <c r="E27" s="11"/>
      <c r="F27" s="11"/>
      <c r="G27" s="89"/>
      <c r="H27" s="88"/>
      <c r="I27" s="11"/>
      <c r="J27" s="11"/>
      <c r="K27" s="89"/>
      <c r="L27" s="88"/>
      <c r="M27" s="11"/>
      <c r="N27" s="11"/>
      <c r="O27" s="11"/>
      <c r="P27" s="11"/>
      <c r="Q27" s="11"/>
      <c r="R27" s="11"/>
      <c r="S27" s="11"/>
      <c r="T27" s="11"/>
      <c r="U27" s="11"/>
      <c r="V27" s="11"/>
      <c r="W27" s="11"/>
      <c r="X27" s="89"/>
      <c r="Y27" s="88"/>
      <c r="Z27" s="11"/>
      <c r="AA27" s="11"/>
      <c r="AB27" s="11"/>
      <c r="AC27" s="11"/>
      <c r="AD27" s="11"/>
      <c r="AE27" s="11"/>
      <c r="AF27" s="11"/>
      <c r="AG27" s="11"/>
      <c r="AH27" s="11"/>
      <c r="AI27" s="11"/>
      <c r="AJ27" s="11"/>
      <c r="AK27" s="11"/>
      <c r="AL27" s="11"/>
      <c r="AM27" s="89"/>
      <c r="AN27" s="88"/>
      <c r="AO27" s="11"/>
      <c r="AP27" s="11"/>
      <c r="AQ27" s="11"/>
      <c r="AR27" s="89"/>
    </row>
    <row r="28" spans="1:44" ht="30">
      <c r="A28" s="169"/>
      <c r="B28" s="3" t="s">
        <v>39</v>
      </c>
      <c r="C28" s="4" t="s">
        <v>40</v>
      </c>
      <c r="D28" s="88"/>
      <c r="E28" s="11"/>
      <c r="F28" s="11"/>
      <c r="G28" s="89"/>
      <c r="H28" s="88"/>
      <c r="I28" s="11"/>
      <c r="J28" s="11"/>
      <c r="K28" s="89"/>
      <c r="L28" s="88"/>
      <c r="M28" s="11"/>
      <c r="N28" s="11"/>
      <c r="O28" s="11"/>
      <c r="P28" s="11"/>
      <c r="Q28" s="11"/>
      <c r="R28" s="11"/>
      <c r="S28" s="11"/>
      <c r="T28" s="11"/>
      <c r="U28" s="11"/>
      <c r="V28" s="11"/>
      <c r="W28" s="11"/>
      <c r="X28" s="89"/>
      <c r="Y28" s="88"/>
      <c r="Z28" s="11"/>
      <c r="AA28" s="11"/>
      <c r="AB28" s="11"/>
      <c r="AC28" s="11"/>
      <c r="AD28" s="11"/>
      <c r="AE28" s="11"/>
      <c r="AF28" s="11"/>
      <c r="AG28" s="11"/>
      <c r="AH28" s="11"/>
      <c r="AI28" s="11"/>
      <c r="AJ28" s="11"/>
      <c r="AK28" s="11"/>
      <c r="AL28" s="11"/>
      <c r="AM28" s="89"/>
      <c r="AN28" s="88"/>
      <c r="AO28" s="11"/>
      <c r="AP28" s="11"/>
      <c r="AQ28" s="11"/>
      <c r="AR28" s="89"/>
    </row>
    <row r="29" spans="1:44" ht="30">
      <c r="A29" s="169"/>
      <c r="B29" s="3" t="s">
        <v>41</v>
      </c>
      <c r="C29" s="4" t="s">
        <v>42</v>
      </c>
      <c r="D29" s="88"/>
      <c r="E29" s="11"/>
      <c r="F29" s="11"/>
      <c r="G29" s="89"/>
      <c r="H29" s="88"/>
      <c r="I29" s="11"/>
      <c r="J29" s="11"/>
      <c r="K29" s="89"/>
      <c r="L29" s="88"/>
      <c r="M29" s="11"/>
      <c r="N29" s="11"/>
      <c r="O29" s="11"/>
      <c r="P29" s="11"/>
      <c r="Q29" s="11"/>
      <c r="R29" s="11"/>
      <c r="S29" s="11"/>
      <c r="T29" s="11"/>
      <c r="U29" s="11"/>
      <c r="V29" s="11"/>
      <c r="W29" s="11"/>
      <c r="X29" s="89"/>
      <c r="Y29" s="88"/>
      <c r="Z29" s="11"/>
      <c r="AA29" s="11"/>
      <c r="AB29" s="11"/>
      <c r="AC29" s="11"/>
      <c r="AD29" s="11"/>
      <c r="AE29" s="11"/>
      <c r="AF29" s="11"/>
      <c r="AG29" s="11"/>
      <c r="AH29" s="11"/>
      <c r="AI29" s="11"/>
      <c r="AJ29" s="11"/>
      <c r="AK29" s="11"/>
      <c r="AL29" s="11"/>
      <c r="AM29" s="89"/>
      <c r="AN29" s="88"/>
      <c r="AO29" s="11"/>
      <c r="AP29" s="11"/>
      <c r="AQ29" s="11"/>
      <c r="AR29" s="89"/>
    </row>
    <row r="30" spans="1:44" ht="18">
      <c r="A30" s="16"/>
      <c r="B30" s="8"/>
      <c r="C30" s="8"/>
      <c r="D30" s="92"/>
      <c r="E30" s="14"/>
      <c r="F30" s="14"/>
      <c r="G30" s="93"/>
      <c r="H30" s="92"/>
      <c r="I30" s="14"/>
      <c r="J30" s="14"/>
      <c r="K30" s="93"/>
      <c r="L30" s="92"/>
      <c r="M30" s="14"/>
      <c r="N30" s="14"/>
      <c r="O30" s="14"/>
      <c r="P30" s="14"/>
      <c r="Q30" s="14"/>
      <c r="R30" s="14"/>
      <c r="S30" s="14"/>
      <c r="T30" s="14"/>
      <c r="U30" s="14"/>
      <c r="V30" s="14"/>
      <c r="W30" s="14"/>
      <c r="X30" s="93"/>
      <c r="Y30" s="92"/>
      <c r="Z30" s="14"/>
      <c r="AA30" s="14"/>
      <c r="AB30" s="14"/>
      <c r="AC30" s="14"/>
      <c r="AD30" s="14"/>
      <c r="AE30" s="14"/>
      <c r="AF30" s="14"/>
      <c r="AG30" s="14"/>
      <c r="AH30" s="14"/>
      <c r="AI30" s="14"/>
      <c r="AJ30" s="14"/>
      <c r="AK30" s="14"/>
      <c r="AL30" s="14"/>
      <c r="AM30" s="93"/>
      <c r="AN30" s="92"/>
      <c r="AO30" s="14"/>
      <c r="AP30" s="14"/>
      <c r="AQ30" s="14"/>
      <c r="AR30" s="93"/>
    </row>
    <row r="31" spans="1:44" ht="30">
      <c r="A31" s="169" t="s">
        <v>43</v>
      </c>
      <c r="B31" s="3" t="s">
        <v>44</v>
      </c>
      <c r="C31" s="4" t="s">
        <v>45</v>
      </c>
      <c r="D31" s="88"/>
      <c r="E31" s="11"/>
      <c r="F31" s="11"/>
      <c r="G31" s="89"/>
      <c r="H31" s="88"/>
      <c r="I31" s="11"/>
      <c r="J31" s="11"/>
      <c r="K31" s="89"/>
      <c r="L31" s="88"/>
      <c r="M31" s="11"/>
      <c r="N31" s="11"/>
      <c r="O31" s="11"/>
      <c r="P31" s="11"/>
      <c r="Q31" s="11"/>
      <c r="R31" s="11"/>
      <c r="S31" s="11"/>
      <c r="T31" s="11"/>
      <c r="U31" s="11"/>
      <c r="V31" s="11"/>
      <c r="W31" s="11"/>
      <c r="X31" s="89"/>
      <c r="Y31" s="88"/>
      <c r="Z31" s="11"/>
      <c r="AA31" s="11"/>
      <c r="AB31" s="11"/>
      <c r="AC31" s="11"/>
      <c r="AD31" s="11"/>
      <c r="AE31" s="11"/>
      <c r="AF31" s="11"/>
      <c r="AG31" s="11"/>
      <c r="AH31" s="11"/>
      <c r="AI31" s="11"/>
      <c r="AJ31" s="11"/>
      <c r="AK31" s="11"/>
      <c r="AL31" s="11"/>
      <c r="AM31" s="89"/>
      <c r="AN31" s="88"/>
      <c r="AO31" s="11"/>
      <c r="AP31" s="11"/>
      <c r="AQ31" s="11"/>
      <c r="AR31" s="89"/>
    </row>
    <row r="32" spans="1:44" ht="18">
      <c r="A32" s="169"/>
      <c r="B32" s="3" t="s">
        <v>46</v>
      </c>
      <c r="C32" s="4" t="s">
        <v>47</v>
      </c>
      <c r="D32" s="88"/>
      <c r="E32" s="11"/>
      <c r="F32" s="11"/>
      <c r="G32" s="89"/>
      <c r="H32" s="88"/>
      <c r="I32" s="11"/>
      <c r="J32" s="11"/>
      <c r="K32" s="89"/>
      <c r="L32" s="88"/>
      <c r="M32" s="11"/>
      <c r="N32" s="11"/>
      <c r="O32" s="11"/>
      <c r="P32" s="11"/>
      <c r="Q32" s="11"/>
      <c r="R32" s="11"/>
      <c r="S32" s="11"/>
      <c r="T32" s="11"/>
      <c r="U32" s="11"/>
      <c r="V32" s="11"/>
      <c r="W32" s="11"/>
      <c r="X32" s="89"/>
      <c r="Y32" s="88"/>
      <c r="Z32" s="11"/>
      <c r="AA32" s="11"/>
      <c r="AB32" s="11"/>
      <c r="AC32" s="11"/>
      <c r="AD32" s="11"/>
      <c r="AE32" s="11"/>
      <c r="AF32" s="11"/>
      <c r="AG32" s="11"/>
      <c r="AH32" s="11"/>
      <c r="AI32" s="11"/>
      <c r="AJ32" s="11"/>
      <c r="AK32" s="11"/>
      <c r="AL32" s="11"/>
      <c r="AM32" s="89"/>
      <c r="AN32" s="88"/>
      <c r="AO32" s="11"/>
      <c r="AP32" s="11"/>
      <c r="AQ32" s="11"/>
      <c r="AR32" s="89"/>
    </row>
    <row r="33" spans="1:44" ht="30">
      <c r="A33" s="169"/>
      <c r="B33" s="3" t="s">
        <v>48</v>
      </c>
      <c r="C33" s="4" t="s">
        <v>49</v>
      </c>
      <c r="D33" s="88"/>
      <c r="E33" s="11"/>
      <c r="F33" s="11"/>
      <c r="G33" s="89"/>
      <c r="H33" s="88"/>
      <c r="I33" s="11"/>
      <c r="J33" s="11"/>
      <c r="K33" s="89"/>
      <c r="L33" s="88"/>
      <c r="M33" s="11"/>
      <c r="N33" s="11"/>
      <c r="O33" s="11"/>
      <c r="P33" s="11"/>
      <c r="Q33" s="11"/>
      <c r="R33" s="11"/>
      <c r="S33" s="11"/>
      <c r="T33" s="11"/>
      <c r="U33" s="11"/>
      <c r="V33" s="11"/>
      <c r="W33" s="11"/>
      <c r="X33" s="89"/>
      <c r="Y33" s="88"/>
      <c r="Z33" s="11"/>
      <c r="AA33" s="11"/>
      <c r="AB33" s="11"/>
      <c r="AC33" s="11"/>
      <c r="AD33" s="11"/>
      <c r="AE33" s="11"/>
      <c r="AF33" s="11"/>
      <c r="AG33" s="11"/>
      <c r="AH33" s="11"/>
      <c r="AI33" s="11"/>
      <c r="AJ33" s="11"/>
      <c r="AK33" s="11"/>
      <c r="AL33" s="11"/>
      <c r="AM33" s="89"/>
      <c r="AN33" s="88"/>
      <c r="AO33" s="11"/>
      <c r="AP33" s="11"/>
      <c r="AQ33" s="11"/>
      <c r="AR33" s="89"/>
    </row>
    <row r="34" spans="1:44" ht="30">
      <c r="A34" s="169"/>
      <c r="B34" s="3" t="s">
        <v>50</v>
      </c>
      <c r="C34" s="4" t="s">
        <v>51</v>
      </c>
      <c r="D34" s="88"/>
      <c r="E34" s="11"/>
      <c r="F34" s="11"/>
      <c r="G34" s="89"/>
      <c r="H34" s="88"/>
      <c r="I34" s="11"/>
      <c r="J34" s="11"/>
      <c r="K34" s="89"/>
      <c r="L34" s="88"/>
      <c r="M34" s="11"/>
      <c r="N34" s="11"/>
      <c r="O34" s="11"/>
      <c r="P34" s="11"/>
      <c r="Q34" s="11"/>
      <c r="R34" s="11"/>
      <c r="S34" s="11"/>
      <c r="T34" s="11"/>
      <c r="U34" s="11"/>
      <c r="V34" s="11"/>
      <c r="W34" s="11"/>
      <c r="X34" s="89"/>
      <c r="Y34" s="88"/>
      <c r="Z34" s="11"/>
      <c r="AA34" s="11"/>
      <c r="AB34" s="11"/>
      <c r="AC34" s="11"/>
      <c r="AD34" s="11"/>
      <c r="AE34" s="11"/>
      <c r="AF34" s="11"/>
      <c r="AG34" s="11"/>
      <c r="AH34" s="11"/>
      <c r="AI34" s="11"/>
      <c r="AJ34" s="11"/>
      <c r="AK34" s="11"/>
      <c r="AL34" s="11"/>
      <c r="AM34" s="89"/>
      <c r="AN34" s="88"/>
      <c r="AO34" s="11"/>
      <c r="AP34" s="11"/>
      <c r="AQ34" s="11"/>
      <c r="AR34" s="89"/>
    </row>
    <row r="35" spans="1:44" ht="18">
      <c r="A35" s="169"/>
      <c r="B35" s="3" t="s">
        <v>52</v>
      </c>
      <c r="C35" s="4" t="s">
        <v>53</v>
      </c>
      <c r="D35" s="88"/>
      <c r="E35" s="11"/>
      <c r="F35" s="11"/>
      <c r="G35" s="89"/>
      <c r="H35" s="88"/>
      <c r="I35" s="11"/>
      <c r="J35" s="11"/>
      <c r="K35" s="89"/>
      <c r="L35" s="88"/>
      <c r="M35" s="11"/>
      <c r="N35" s="11"/>
      <c r="O35" s="11"/>
      <c r="P35" s="11"/>
      <c r="Q35" s="11"/>
      <c r="R35" s="11"/>
      <c r="S35" s="11"/>
      <c r="T35" s="11"/>
      <c r="U35" s="11"/>
      <c r="V35" s="11"/>
      <c r="W35" s="11"/>
      <c r="X35" s="89"/>
      <c r="Y35" s="88"/>
      <c r="Z35" s="11"/>
      <c r="AA35" s="11"/>
      <c r="AB35" s="11"/>
      <c r="AC35" s="11"/>
      <c r="AD35" s="11"/>
      <c r="AE35" s="11"/>
      <c r="AF35" s="11"/>
      <c r="AG35" s="11"/>
      <c r="AH35" s="11"/>
      <c r="AI35" s="11"/>
      <c r="AJ35" s="11"/>
      <c r="AK35" s="11"/>
      <c r="AL35" s="11"/>
      <c r="AM35" s="89"/>
      <c r="AN35" s="88"/>
      <c r="AO35" s="11"/>
      <c r="AP35" s="11"/>
      <c r="AQ35" s="11"/>
      <c r="AR35" s="89"/>
    </row>
    <row r="36" spans="1:44" ht="30">
      <c r="A36" s="169"/>
      <c r="B36" s="3" t="s">
        <v>54</v>
      </c>
      <c r="C36" s="4" t="s">
        <v>55</v>
      </c>
      <c r="D36" s="88"/>
      <c r="E36" s="11"/>
      <c r="F36" s="11"/>
      <c r="G36" s="89"/>
      <c r="H36" s="88"/>
      <c r="I36" s="11"/>
      <c r="J36" s="11"/>
      <c r="K36" s="89"/>
      <c r="L36" s="88"/>
      <c r="M36" s="11"/>
      <c r="N36" s="11"/>
      <c r="O36" s="11"/>
      <c r="P36" s="11"/>
      <c r="Q36" s="11"/>
      <c r="R36" s="11"/>
      <c r="S36" s="11"/>
      <c r="T36" s="11"/>
      <c r="U36" s="11"/>
      <c r="V36" s="11"/>
      <c r="W36" s="11"/>
      <c r="X36" s="89"/>
      <c r="Y36" s="88"/>
      <c r="Z36" s="11"/>
      <c r="AA36" s="11"/>
      <c r="AB36" s="11"/>
      <c r="AC36" s="11"/>
      <c r="AD36" s="11"/>
      <c r="AE36" s="11"/>
      <c r="AF36" s="11"/>
      <c r="AG36" s="11"/>
      <c r="AH36" s="11"/>
      <c r="AI36" s="11"/>
      <c r="AJ36" s="11"/>
      <c r="AK36" s="11"/>
      <c r="AL36" s="11"/>
      <c r="AM36" s="89"/>
      <c r="AN36" s="88"/>
      <c r="AO36" s="11"/>
      <c r="AP36" s="11"/>
      <c r="AQ36" s="11"/>
      <c r="AR36" s="89"/>
    </row>
    <row r="37" spans="1:44" ht="30">
      <c r="A37" s="169"/>
      <c r="B37" s="3" t="s">
        <v>56</v>
      </c>
      <c r="C37" s="4" t="s">
        <v>57</v>
      </c>
      <c r="D37" s="88"/>
      <c r="E37" s="11"/>
      <c r="F37" s="11"/>
      <c r="G37" s="89"/>
      <c r="H37" s="88"/>
      <c r="I37" s="11"/>
      <c r="J37" s="11"/>
      <c r="K37" s="89"/>
      <c r="L37" s="88"/>
      <c r="M37" s="11"/>
      <c r="N37" s="11"/>
      <c r="O37" s="11"/>
      <c r="P37" s="11"/>
      <c r="Q37" s="11"/>
      <c r="R37" s="11"/>
      <c r="S37" s="11"/>
      <c r="T37" s="11"/>
      <c r="U37" s="11"/>
      <c r="V37" s="11"/>
      <c r="W37" s="11"/>
      <c r="X37" s="89"/>
      <c r="Y37" s="88"/>
      <c r="Z37" s="11"/>
      <c r="AA37" s="11"/>
      <c r="AB37" s="11"/>
      <c r="AC37" s="11"/>
      <c r="AD37" s="11"/>
      <c r="AE37" s="11"/>
      <c r="AF37" s="11"/>
      <c r="AG37" s="11"/>
      <c r="AH37" s="11"/>
      <c r="AI37" s="11"/>
      <c r="AJ37" s="11"/>
      <c r="AK37" s="11"/>
      <c r="AL37" s="11"/>
      <c r="AM37" s="89"/>
      <c r="AN37" s="88"/>
      <c r="AO37" s="11"/>
      <c r="AP37" s="11"/>
      <c r="AQ37" s="11"/>
      <c r="AR37" s="89"/>
    </row>
    <row r="38" spans="1:44" ht="18">
      <c r="A38" s="15"/>
      <c r="B38" s="7"/>
      <c r="C38" s="7"/>
      <c r="D38" s="90"/>
      <c r="E38" s="13"/>
      <c r="F38" s="13"/>
      <c r="G38" s="91"/>
      <c r="H38" s="90"/>
      <c r="I38" s="13"/>
      <c r="J38" s="13"/>
      <c r="K38" s="91"/>
      <c r="L38" s="90"/>
      <c r="M38" s="13"/>
      <c r="N38" s="13"/>
      <c r="O38" s="13"/>
      <c r="P38" s="13"/>
      <c r="Q38" s="13"/>
      <c r="R38" s="13"/>
      <c r="S38" s="13"/>
      <c r="T38" s="13"/>
      <c r="U38" s="13"/>
      <c r="V38" s="13"/>
      <c r="W38" s="13"/>
      <c r="X38" s="91"/>
      <c r="Y38" s="90"/>
      <c r="Z38" s="13"/>
      <c r="AA38" s="13"/>
      <c r="AB38" s="13"/>
      <c r="AC38" s="13"/>
      <c r="AD38" s="13"/>
      <c r="AE38" s="13"/>
      <c r="AF38" s="13"/>
      <c r="AG38" s="13"/>
      <c r="AH38" s="13"/>
      <c r="AI38" s="13"/>
      <c r="AJ38" s="13"/>
      <c r="AK38" s="13"/>
      <c r="AL38" s="13"/>
      <c r="AM38" s="91"/>
      <c r="AN38" s="90"/>
      <c r="AO38" s="13"/>
      <c r="AP38" s="13"/>
      <c r="AQ38" s="13"/>
      <c r="AR38" s="91"/>
    </row>
    <row r="39" spans="1:44" ht="30">
      <c r="A39" s="169" t="s">
        <v>58</v>
      </c>
      <c r="B39" s="3" t="s">
        <v>59</v>
      </c>
      <c r="C39" s="4" t="s">
        <v>60</v>
      </c>
      <c r="D39" s="88"/>
      <c r="E39" s="11"/>
      <c r="F39" s="11"/>
      <c r="G39" s="89"/>
      <c r="H39" s="88"/>
      <c r="I39" s="11"/>
      <c r="J39" s="11"/>
      <c r="K39" s="89"/>
      <c r="L39" s="88"/>
      <c r="M39" s="11"/>
      <c r="N39" s="11"/>
      <c r="O39" s="11"/>
      <c r="P39" s="11"/>
      <c r="Q39" s="11"/>
      <c r="R39" s="11"/>
      <c r="S39" s="11"/>
      <c r="T39" s="11"/>
      <c r="U39" s="11"/>
      <c r="V39" s="11"/>
      <c r="W39" s="11"/>
      <c r="X39" s="89"/>
      <c r="Y39" s="88"/>
      <c r="Z39" s="11"/>
      <c r="AA39" s="11"/>
      <c r="AB39" s="11"/>
      <c r="AC39" s="11"/>
      <c r="AD39" s="11"/>
      <c r="AE39" s="11"/>
      <c r="AF39" s="11"/>
      <c r="AG39" s="11"/>
      <c r="AH39" s="11"/>
      <c r="AI39" s="11"/>
      <c r="AJ39" s="11"/>
      <c r="AK39" s="11"/>
      <c r="AL39" s="11"/>
      <c r="AM39" s="89"/>
      <c r="AN39" s="88"/>
      <c r="AO39" s="11"/>
      <c r="AP39" s="11"/>
      <c r="AQ39" s="11"/>
      <c r="AR39" s="89"/>
    </row>
    <row r="40" spans="1:44" ht="18">
      <c r="A40" s="169"/>
      <c r="B40" s="3" t="s">
        <v>61</v>
      </c>
      <c r="C40" s="4" t="s">
        <v>62</v>
      </c>
      <c r="D40" s="88"/>
      <c r="E40" s="11"/>
      <c r="F40" s="11"/>
      <c r="G40" s="89"/>
      <c r="H40" s="88"/>
      <c r="I40" s="11"/>
      <c r="J40" s="11"/>
      <c r="K40" s="89"/>
      <c r="L40" s="88"/>
      <c r="M40" s="11"/>
      <c r="N40" s="11"/>
      <c r="O40" s="11"/>
      <c r="P40" s="11"/>
      <c r="Q40" s="11"/>
      <c r="R40" s="11"/>
      <c r="S40" s="11"/>
      <c r="T40" s="11"/>
      <c r="U40" s="11"/>
      <c r="V40" s="11"/>
      <c r="W40" s="11"/>
      <c r="X40" s="89"/>
      <c r="Y40" s="88"/>
      <c r="Z40" s="11"/>
      <c r="AA40" s="11"/>
      <c r="AB40" s="11"/>
      <c r="AC40" s="11"/>
      <c r="AD40" s="11"/>
      <c r="AE40" s="11"/>
      <c r="AF40" s="11"/>
      <c r="AG40" s="11"/>
      <c r="AH40" s="11"/>
      <c r="AI40" s="11"/>
      <c r="AJ40" s="11"/>
      <c r="AK40" s="11"/>
      <c r="AL40" s="11"/>
      <c r="AM40" s="89"/>
      <c r="AN40" s="88"/>
      <c r="AO40" s="11"/>
      <c r="AP40" s="11"/>
      <c r="AQ40" s="11"/>
      <c r="AR40" s="89"/>
    </row>
    <row r="41" spans="1:44" ht="30">
      <c r="A41" s="169"/>
      <c r="B41" s="3" t="s">
        <v>63</v>
      </c>
      <c r="C41" s="4" t="s">
        <v>64</v>
      </c>
      <c r="D41" s="88"/>
      <c r="E41" s="11"/>
      <c r="F41" s="11"/>
      <c r="G41" s="89"/>
      <c r="H41" s="88"/>
      <c r="I41" s="11"/>
      <c r="J41" s="11"/>
      <c r="K41" s="89"/>
      <c r="L41" s="88"/>
      <c r="M41" s="11"/>
      <c r="N41" s="11"/>
      <c r="O41" s="11"/>
      <c r="P41" s="11"/>
      <c r="Q41" s="11"/>
      <c r="R41" s="11"/>
      <c r="S41" s="11"/>
      <c r="T41" s="11"/>
      <c r="U41" s="11"/>
      <c r="V41" s="11"/>
      <c r="W41" s="11"/>
      <c r="X41" s="89"/>
      <c r="Y41" s="88"/>
      <c r="Z41" s="11"/>
      <c r="AA41" s="11"/>
      <c r="AB41" s="11"/>
      <c r="AC41" s="11"/>
      <c r="AD41" s="11"/>
      <c r="AE41" s="11"/>
      <c r="AF41" s="11"/>
      <c r="AG41" s="11"/>
      <c r="AH41" s="11"/>
      <c r="AI41" s="11"/>
      <c r="AJ41" s="11"/>
      <c r="AK41" s="11"/>
      <c r="AL41" s="11"/>
      <c r="AM41" s="89"/>
      <c r="AN41" s="88"/>
      <c r="AO41" s="11"/>
      <c r="AP41" s="11"/>
      <c r="AQ41" s="11"/>
      <c r="AR41" s="89"/>
    </row>
    <row r="42" spans="1:44" ht="18">
      <c r="A42" s="169"/>
      <c r="B42" s="3" t="s">
        <v>65</v>
      </c>
      <c r="C42" s="4" t="s">
        <v>66</v>
      </c>
      <c r="D42" s="88"/>
      <c r="E42" s="11"/>
      <c r="F42" s="11"/>
      <c r="G42" s="89"/>
      <c r="H42" s="88"/>
      <c r="I42" s="11"/>
      <c r="J42" s="11"/>
      <c r="K42" s="89"/>
      <c r="L42" s="88"/>
      <c r="M42" s="11"/>
      <c r="N42" s="11"/>
      <c r="O42" s="11"/>
      <c r="P42" s="11"/>
      <c r="Q42" s="11"/>
      <c r="R42" s="11"/>
      <c r="S42" s="11"/>
      <c r="T42" s="11"/>
      <c r="U42" s="11"/>
      <c r="V42" s="11"/>
      <c r="W42" s="11"/>
      <c r="X42" s="89"/>
      <c r="Y42" s="88"/>
      <c r="Z42" s="11"/>
      <c r="AA42" s="11"/>
      <c r="AB42" s="11"/>
      <c r="AC42" s="11"/>
      <c r="AD42" s="11"/>
      <c r="AE42" s="11"/>
      <c r="AF42" s="11"/>
      <c r="AG42" s="11"/>
      <c r="AH42" s="11"/>
      <c r="AI42" s="11"/>
      <c r="AJ42" s="11"/>
      <c r="AK42" s="11"/>
      <c r="AL42" s="11"/>
      <c r="AM42" s="89"/>
      <c r="AN42" s="88"/>
      <c r="AO42" s="11"/>
      <c r="AP42" s="11"/>
      <c r="AQ42" s="11"/>
      <c r="AR42" s="89"/>
    </row>
    <row r="43" spans="1:44" ht="30">
      <c r="A43" s="169"/>
      <c r="B43" s="3" t="s">
        <v>67</v>
      </c>
      <c r="C43" s="4" t="s">
        <v>68</v>
      </c>
      <c r="D43" s="88"/>
      <c r="E43" s="11"/>
      <c r="F43" s="11"/>
      <c r="G43" s="89"/>
      <c r="H43" s="88"/>
      <c r="I43" s="11"/>
      <c r="J43" s="11"/>
      <c r="K43" s="89"/>
      <c r="L43" s="88"/>
      <c r="M43" s="11"/>
      <c r="N43" s="11"/>
      <c r="O43" s="11"/>
      <c r="P43" s="11"/>
      <c r="Q43" s="11"/>
      <c r="R43" s="11"/>
      <c r="S43" s="11"/>
      <c r="T43" s="11"/>
      <c r="U43" s="11"/>
      <c r="V43" s="11"/>
      <c r="W43" s="11"/>
      <c r="X43" s="89"/>
      <c r="Y43" s="88"/>
      <c r="Z43" s="11"/>
      <c r="AA43" s="11"/>
      <c r="AB43" s="11"/>
      <c r="AC43" s="11"/>
      <c r="AD43" s="11"/>
      <c r="AE43" s="11"/>
      <c r="AF43" s="11"/>
      <c r="AG43" s="11"/>
      <c r="AH43" s="11"/>
      <c r="AI43" s="11"/>
      <c r="AJ43" s="11"/>
      <c r="AK43" s="11"/>
      <c r="AL43" s="11"/>
      <c r="AM43" s="89"/>
      <c r="AN43" s="88"/>
      <c r="AO43" s="11"/>
      <c r="AP43" s="11"/>
      <c r="AQ43" s="11"/>
      <c r="AR43" s="89"/>
    </row>
    <row r="44" spans="1:44">
      <c r="A44" s="7"/>
      <c r="B44" s="7"/>
      <c r="C44" s="7"/>
      <c r="D44" s="86"/>
      <c r="E44" s="10"/>
      <c r="F44" s="10"/>
      <c r="G44" s="87"/>
      <c r="H44" s="86"/>
      <c r="I44" s="10"/>
      <c r="J44" s="10"/>
      <c r="K44" s="87"/>
      <c r="L44" s="86"/>
      <c r="M44" s="10"/>
      <c r="N44" s="10"/>
      <c r="O44" s="10"/>
      <c r="P44" s="10"/>
      <c r="Q44" s="10"/>
      <c r="R44" s="10"/>
      <c r="S44" s="10"/>
      <c r="T44" s="10"/>
      <c r="U44" s="10"/>
      <c r="V44" s="10"/>
      <c r="W44" s="10"/>
      <c r="X44" s="87"/>
      <c r="Y44" s="86"/>
      <c r="Z44" s="10"/>
      <c r="AA44" s="10"/>
      <c r="AB44" s="10"/>
      <c r="AC44" s="10"/>
      <c r="AD44" s="10"/>
      <c r="AE44" s="10"/>
      <c r="AF44" s="10"/>
      <c r="AG44" s="10"/>
      <c r="AH44" s="10"/>
      <c r="AI44" s="10"/>
      <c r="AJ44" s="10"/>
      <c r="AK44" s="10"/>
      <c r="AL44" s="10"/>
      <c r="AM44" s="87"/>
      <c r="AN44" s="86"/>
      <c r="AO44" s="10"/>
      <c r="AP44" s="10"/>
      <c r="AQ44" s="10"/>
      <c r="AR44" s="87"/>
    </row>
    <row r="45" spans="1:44" ht="25.5">
      <c r="A45" s="119" t="s">
        <v>69</v>
      </c>
      <c r="B45" s="119"/>
      <c r="C45" s="119"/>
      <c r="D45" s="86"/>
      <c r="E45" s="10"/>
      <c r="F45" s="10"/>
      <c r="G45" s="87"/>
      <c r="H45" s="86"/>
      <c r="I45" s="10"/>
      <c r="J45" s="10"/>
      <c r="K45" s="87"/>
      <c r="L45" s="86"/>
      <c r="M45" s="10"/>
      <c r="N45" s="10"/>
      <c r="O45" s="10"/>
      <c r="P45" s="10"/>
      <c r="Q45" s="10"/>
      <c r="R45" s="10"/>
      <c r="S45" s="10"/>
      <c r="T45" s="10"/>
      <c r="U45" s="10"/>
      <c r="V45" s="10"/>
      <c r="W45" s="10"/>
      <c r="X45" s="87"/>
      <c r="Y45" s="86"/>
      <c r="Z45" s="10"/>
      <c r="AA45" s="10"/>
      <c r="AB45" s="10"/>
      <c r="AC45" s="10"/>
      <c r="AD45" s="10"/>
      <c r="AE45" s="10"/>
      <c r="AF45" s="10"/>
      <c r="AG45" s="10"/>
      <c r="AH45" s="10"/>
      <c r="AI45" s="10"/>
      <c r="AJ45" s="10"/>
      <c r="AK45" s="10"/>
      <c r="AL45" s="10"/>
      <c r="AM45" s="87"/>
      <c r="AN45" s="86"/>
      <c r="AO45" s="10"/>
      <c r="AP45" s="10"/>
      <c r="AQ45" s="10"/>
      <c r="AR45" s="87"/>
    </row>
    <row r="46" spans="1:44" ht="18">
      <c r="A46" s="171" t="s">
        <v>70</v>
      </c>
      <c r="B46" s="3" t="s">
        <v>71</v>
      </c>
      <c r="C46" s="4" t="s">
        <v>72</v>
      </c>
      <c r="D46" s="88"/>
      <c r="E46" s="11"/>
      <c r="F46" s="11"/>
      <c r="G46" s="89"/>
      <c r="H46" s="88"/>
      <c r="I46" s="11"/>
      <c r="J46" s="11"/>
      <c r="K46" s="89"/>
      <c r="L46" s="88"/>
      <c r="M46" s="11"/>
      <c r="N46" s="11"/>
      <c r="O46" s="11"/>
      <c r="P46" s="11"/>
      <c r="Q46" s="11"/>
      <c r="R46" s="11"/>
      <c r="S46" s="11"/>
      <c r="T46" s="11"/>
      <c r="U46" s="11"/>
      <c r="V46" s="11"/>
      <c r="W46" s="11"/>
      <c r="X46" s="89"/>
      <c r="Y46" s="88"/>
      <c r="Z46" s="11"/>
      <c r="AA46" s="11"/>
      <c r="AB46" s="11"/>
      <c r="AC46" s="11"/>
      <c r="AD46" s="11"/>
      <c r="AE46" s="11"/>
      <c r="AF46" s="11"/>
      <c r="AG46" s="11"/>
      <c r="AH46" s="11"/>
      <c r="AI46" s="11"/>
      <c r="AJ46" s="11"/>
      <c r="AK46" s="11"/>
      <c r="AL46" s="11"/>
      <c r="AM46" s="89"/>
      <c r="AN46" s="88"/>
      <c r="AO46" s="11"/>
      <c r="AP46" s="11"/>
      <c r="AQ46" s="11"/>
      <c r="AR46" s="89"/>
    </row>
    <row r="47" spans="1:44" ht="18">
      <c r="A47" s="169"/>
      <c r="B47" s="3" t="s">
        <v>73</v>
      </c>
      <c r="C47" s="4" t="s">
        <v>74</v>
      </c>
      <c r="D47" s="88"/>
      <c r="E47" s="11"/>
      <c r="F47" s="11"/>
      <c r="G47" s="89"/>
      <c r="H47" s="88"/>
      <c r="I47" s="11"/>
      <c r="J47" s="11"/>
      <c r="K47" s="89"/>
      <c r="L47" s="88"/>
      <c r="M47" s="11"/>
      <c r="N47" s="11"/>
      <c r="O47" s="11"/>
      <c r="P47" s="11"/>
      <c r="Q47" s="11"/>
      <c r="R47" s="11"/>
      <c r="S47" s="11"/>
      <c r="T47" s="11"/>
      <c r="U47" s="11"/>
      <c r="V47" s="11"/>
      <c r="W47" s="11"/>
      <c r="X47" s="89"/>
      <c r="Y47" s="88"/>
      <c r="Z47" s="11"/>
      <c r="AA47" s="11"/>
      <c r="AB47" s="11"/>
      <c r="AC47" s="11"/>
      <c r="AD47" s="11"/>
      <c r="AE47" s="11"/>
      <c r="AF47" s="11"/>
      <c r="AG47" s="11"/>
      <c r="AH47" s="11"/>
      <c r="AI47" s="11"/>
      <c r="AJ47" s="11"/>
      <c r="AK47" s="11"/>
      <c r="AL47" s="11"/>
      <c r="AM47" s="89"/>
      <c r="AN47" s="88"/>
      <c r="AO47" s="11"/>
      <c r="AP47" s="11"/>
      <c r="AQ47" s="11"/>
      <c r="AR47" s="89"/>
    </row>
    <row r="48" spans="1:44" ht="30">
      <c r="A48" s="169"/>
      <c r="B48" s="3" t="s">
        <v>75</v>
      </c>
      <c r="C48" s="4" t="s">
        <v>76</v>
      </c>
      <c r="D48" s="88"/>
      <c r="E48" s="11"/>
      <c r="F48" s="11"/>
      <c r="G48" s="89"/>
      <c r="H48" s="88"/>
      <c r="I48" s="11"/>
      <c r="J48" s="11"/>
      <c r="K48" s="89"/>
      <c r="L48" s="88"/>
      <c r="M48" s="11"/>
      <c r="N48" s="11"/>
      <c r="O48" s="11"/>
      <c r="P48" s="11"/>
      <c r="Q48" s="11"/>
      <c r="R48" s="11"/>
      <c r="S48" s="11"/>
      <c r="T48" s="11"/>
      <c r="U48" s="11"/>
      <c r="V48" s="11"/>
      <c r="W48" s="11"/>
      <c r="X48" s="89"/>
      <c r="Y48" s="88"/>
      <c r="Z48" s="11"/>
      <c r="AA48" s="11"/>
      <c r="AB48" s="11"/>
      <c r="AC48" s="11"/>
      <c r="AD48" s="11"/>
      <c r="AE48" s="11"/>
      <c r="AF48" s="11"/>
      <c r="AG48" s="11"/>
      <c r="AH48" s="11"/>
      <c r="AI48" s="11"/>
      <c r="AJ48" s="11"/>
      <c r="AK48" s="11"/>
      <c r="AL48" s="11"/>
      <c r="AM48" s="89"/>
      <c r="AN48" s="88"/>
      <c r="AO48" s="11"/>
      <c r="AP48" s="11"/>
      <c r="AQ48" s="11"/>
      <c r="AR48" s="89"/>
    </row>
    <row r="49" spans="1:44" ht="30">
      <c r="A49" s="169"/>
      <c r="B49" s="3" t="s">
        <v>77</v>
      </c>
      <c r="C49" s="4" t="s">
        <v>78</v>
      </c>
      <c r="D49" s="88"/>
      <c r="E49" s="11"/>
      <c r="F49" s="11"/>
      <c r="G49" s="89"/>
      <c r="H49" s="88"/>
      <c r="I49" s="11"/>
      <c r="J49" s="11"/>
      <c r="K49" s="89"/>
      <c r="L49" s="88"/>
      <c r="M49" s="11"/>
      <c r="N49" s="11"/>
      <c r="O49" s="11"/>
      <c r="P49" s="11"/>
      <c r="Q49" s="11"/>
      <c r="R49" s="11"/>
      <c r="S49" s="11"/>
      <c r="T49" s="11"/>
      <c r="U49" s="11"/>
      <c r="V49" s="11"/>
      <c r="W49" s="11"/>
      <c r="X49" s="89"/>
      <c r="Y49" s="88"/>
      <c r="Z49" s="11"/>
      <c r="AA49" s="11"/>
      <c r="AB49" s="11"/>
      <c r="AC49" s="11"/>
      <c r="AD49" s="11"/>
      <c r="AE49" s="11"/>
      <c r="AF49" s="11"/>
      <c r="AG49" s="11"/>
      <c r="AH49" s="11"/>
      <c r="AI49" s="11"/>
      <c r="AJ49" s="11"/>
      <c r="AK49" s="11"/>
      <c r="AL49" s="11"/>
      <c r="AM49" s="89"/>
      <c r="AN49" s="88"/>
      <c r="AO49" s="11"/>
      <c r="AP49" s="11"/>
      <c r="AQ49" s="11"/>
      <c r="AR49" s="89"/>
    </row>
    <row r="50" spans="1:44" ht="30">
      <c r="A50" s="169"/>
      <c r="B50" s="3" t="s">
        <v>79</v>
      </c>
      <c r="C50" s="4" t="s">
        <v>80</v>
      </c>
      <c r="D50" s="88"/>
      <c r="E50" s="11"/>
      <c r="F50" s="11"/>
      <c r="G50" s="89"/>
      <c r="H50" s="88"/>
      <c r="I50" s="11"/>
      <c r="J50" s="11"/>
      <c r="K50" s="89"/>
      <c r="L50" s="88"/>
      <c r="M50" s="11"/>
      <c r="N50" s="11"/>
      <c r="O50" s="11"/>
      <c r="P50" s="11"/>
      <c r="Q50" s="11"/>
      <c r="R50" s="11"/>
      <c r="S50" s="11"/>
      <c r="T50" s="11"/>
      <c r="U50" s="11"/>
      <c r="V50" s="11"/>
      <c r="W50" s="11"/>
      <c r="X50" s="89"/>
      <c r="Y50" s="88"/>
      <c r="Z50" s="11"/>
      <c r="AA50" s="11"/>
      <c r="AB50" s="11"/>
      <c r="AC50" s="11"/>
      <c r="AD50" s="11"/>
      <c r="AE50" s="11"/>
      <c r="AF50" s="11"/>
      <c r="AG50" s="11"/>
      <c r="AH50" s="11"/>
      <c r="AI50" s="11"/>
      <c r="AJ50" s="11"/>
      <c r="AK50" s="11"/>
      <c r="AL50" s="11"/>
      <c r="AM50" s="89"/>
      <c r="AN50" s="88"/>
      <c r="AO50" s="11"/>
      <c r="AP50" s="11"/>
      <c r="AQ50" s="11"/>
      <c r="AR50" s="89"/>
    </row>
    <row r="51" spans="1:44" ht="18">
      <c r="A51" s="15"/>
      <c r="B51" s="7"/>
      <c r="C51" s="7"/>
      <c r="D51" s="94"/>
      <c r="E51" s="12"/>
      <c r="F51" s="12"/>
      <c r="G51" s="91"/>
      <c r="H51" s="94"/>
      <c r="I51" s="12"/>
      <c r="J51" s="12"/>
      <c r="K51" s="91"/>
      <c r="L51" s="94"/>
      <c r="M51" s="12"/>
      <c r="N51" s="12"/>
      <c r="O51" s="12"/>
      <c r="P51" s="12"/>
      <c r="Q51" s="12"/>
      <c r="R51" s="12"/>
      <c r="S51" s="12"/>
      <c r="T51" s="12"/>
      <c r="U51" s="12"/>
      <c r="V51" s="12"/>
      <c r="W51" s="12"/>
      <c r="X51" s="91"/>
      <c r="Y51" s="94"/>
      <c r="Z51" s="12"/>
      <c r="AA51" s="12"/>
      <c r="AB51" s="12"/>
      <c r="AC51" s="12"/>
      <c r="AD51" s="12"/>
      <c r="AE51" s="12"/>
      <c r="AF51" s="12"/>
      <c r="AG51" s="12"/>
      <c r="AH51" s="12"/>
      <c r="AI51" s="12"/>
      <c r="AJ51" s="12"/>
      <c r="AK51" s="12"/>
      <c r="AL51" s="12"/>
      <c r="AM51" s="91"/>
      <c r="AN51" s="94"/>
      <c r="AO51" s="12"/>
      <c r="AP51" s="12"/>
      <c r="AQ51" s="12"/>
      <c r="AR51" s="91"/>
    </row>
    <row r="52" spans="1:44" ht="18">
      <c r="A52" s="169" t="s">
        <v>81</v>
      </c>
      <c r="B52" s="3" t="s">
        <v>82</v>
      </c>
      <c r="C52" s="4" t="s">
        <v>83</v>
      </c>
      <c r="D52" s="88"/>
      <c r="E52" s="11"/>
      <c r="F52" s="11"/>
      <c r="G52" s="89"/>
      <c r="H52" s="88"/>
      <c r="I52" s="11"/>
      <c r="J52" s="11"/>
      <c r="K52" s="89"/>
      <c r="L52" s="88"/>
      <c r="M52" s="11"/>
      <c r="N52" s="11"/>
      <c r="O52" s="11"/>
      <c r="P52" s="11"/>
      <c r="Q52" s="11"/>
      <c r="R52" s="11"/>
      <c r="S52" s="11"/>
      <c r="T52" s="11"/>
      <c r="U52" s="11"/>
      <c r="V52" s="11"/>
      <c r="W52" s="11"/>
      <c r="X52" s="89"/>
      <c r="Y52" s="88"/>
      <c r="Z52" s="11"/>
      <c r="AA52" s="11"/>
      <c r="AB52" s="11"/>
      <c r="AC52" s="11"/>
      <c r="AD52" s="11"/>
      <c r="AE52" s="11"/>
      <c r="AF52" s="11"/>
      <c r="AG52" s="11"/>
      <c r="AH52" s="11"/>
      <c r="AI52" s="11"/>
      <c r="AJ52" s="11"/>
      <c r="AK52" s="11"/>
      <c r="AL52" s="11"/>
      <c r="AM52" s="89"/>
      <c r="AN52" s="88"/>
      <c r="AO52" s="11"/>
      <c r="AP52" s="11"/>
      <c r="AQ52" s="11"/>
      <c r="AR52" s="89"/>
    </row>
    <row r="53" spans="1:44" ht="30">
      <c r="A53" s="169"/>
      <c r="B53" s="3" t="s">
        <v>84</v>
      </c>
      <c r="C53" s="4" t="s">
        <v>85</v>
      </c>
      <c r="D53" s="88"/>
      <c r="E53" s="11"/>
      <c r="F53" s="11"/>
      <c r="G53" s="89"/>
      <c r="H53" s="88"/>
      <c r="I53" s="11"/>
      <c r="J53" s="11"/>
      <c r="K53" s="89"/>
      <c r="L53" s="88"/>
      <c r="M53" s="11"/>
      <c r="N53" s="11"/>
      <c r="O53" s="11"/>
      <c r="P53" s="11"/>
      <c r="Q53" s="11"/>
      <c r="R53" s="11"/>
      <c r="S53" s="11"/>
      <c r="T53" s="11"/>
      <c r="U53" s="11"/>
      <c r="V53" s="11"/>
      <c r="W53" s="11"/>
      <c r="X53" s="89"/>
      <c r="Y53" s="88"/>
      <c r="Z53" s="11"/>
      <c r="AA53" s="11"/>
      <c r="AB53" s="11"/>
      <c r="AC53" s="11"/>
      <c r="AD53" s="11"/>
      <c r="AE53" s="11"/>
      <c r="AF53" s="11"/>
      <c r="AG53" s="11"/>
      <c r="AH53" s="11"/>
      <c r="AI53" s="11"/>
      <c r="AJ53" s="11"/>
      <c r="AK53" s="11"/>
      <c r="AL53" s="11"/>
      <c r="AM53" s="89"/>
      <c r="AN53" s="88"/>
      <c r="AO53" s="11"/>
      <c r="AP53" s="11"/>
      <c r="AQ53" s="11"/>
      <c r="AR53" s="89"/>
    </row>
    <row r="54" spans="1:44" ht="30">
      <c r="A54" s="169"/>
      <c r="B54" s="3" t="s">
        <v>86</v>
      </c>
      <c r="C54" s="4" t="s">
        <v>87</v>
      </c>
      <c r="D54" s="88"/>
      <c r="E54" s="11"/>
      <c r="F54" s="11"/>
      <c r="G54" s="89"/>
      <c r="H54" s="88"/>
      <c r="I54" s="11"/>
      <c r="J54" s="11"/>
      <c r="K54" s="89"/>
      <c r="L54" s="88"/>
      <c r="M54" s="11"/>
      <c r="N54" s="11"/>
      <c r="O54" s="11"/>
      <c r="P54" s="11"/>
      <c r="Q54" s="11"/>
      <c r="R54" s="11"/>
      <c r="S54" s="11"/>
      <c r="T54" s="11"/>
      <c r="U54" s="11"/>
      <c r="V54" s="11"/>
      <c r="W54" s="11"/>
      <c r="X54" s="89"/>
      <c r="Y54" s="88"/>
      <c r="Z54" s="11"/>
      <c r="AA54" s="11"/>
      <c r="AB54" s="11"/>
      <c r="AC54" s="11"/>
      <c r="AD54" s="11"/>
      <c r="AE54" s="11"/>
      <c r="AF54" s="11"/>
      <c r="AG54" s="11"/>
      <c r="AH54" s="11"/>
      <c r="AI54" s="11"/>
      <c r="AJ54" s="11"/>
      <c r="AK54" s="11"/>
      <c r="AL54" s="11"/>
      <c r="AM54" s="89"/>
      <c r="AN54" s="88"/>
      <c r="AO54" s="11"/>
      <c r="AP54" s="11"/>
      <c r="AQ54" s="11"/>
      <c r="AR54" s="89"/>
    </row>
    <row r="55" spans="1:44" ht="30">
      <c r="A55" s="169"/>
      <c r="B55" s="3" t="s">
        <v>88</v>
      </c>
      <c r="C55" s="4" t="s">
        <v>89</v>
      </c>
      <c r="D55" s="88"/>
      <c r="E55" s="11"/>
      <c r="F55" s="11"/>
      <c r="G55" s="89"/>
      <c r="H55" s="88"/>
      <c r="I55" s="11"/>
      <c r="J55" s="11"/>
      <c r="K55" s="89"/>
      <c r="L55" s="88"/>
      <c r="M55" s="11"/>
      <c r="N55" s="11"/>
      <c r="O55" s="11"/>
      <c r="P55" s="11"/>
      <c r="Q55" s="11"/>
      <c r="R55" s="11"/>
      <c r="S55" s="11"/>
      <c r="T55" s="11"/>
      <c r="U55" s="11"/>
      <c r="V55" s="11"/>
      <c r="W55" s="11"/>
      <c r="X55" s="89"/>
      <c r="Y55" s="88"/>
      <c r="Z55" s="11"/>
      <c r="AA55" s="11"/>
      <c r="AB55" s="11"/>
      <c r="AC55" s="11"/>
      <c r="AD55" s="11"/>
      <c r="AE55" s="11"/>
      <c r="AF55" s="11"/>
      <c r="AG55" s="11"/>
      <c r="AH55" s="11"/>
      <c r="AI55" s="11"/>
      <c r="AJ55" s="11"/>
      <c r="AK55" s="11"/>
      <c r="AL55" s="11"/>
      <c r="AM55" s="89"/>
      <c r="AN55" s="88"/>
      <c r="AO55" s="11"/>
      <c r="AP55" s="11"/>
      <c r="AQ55" s="11"/>
      <c r="AR55" s="89"/>
    </row>
    <row r="56" spans="1:44" ht="30">
      <c r="A56" s="169"/>
      <c r="B56" s="3" t="s">
        <v>90</v>
      </c>
      <c r="C56" s="4" t="s">
        <v>91</v>
      </c>
      <c r="D56" s="88"/>
      <c r="E56" s="11"/>
      <c r="F56" s="11"/>
      <c r="G56" s="89"/>
      <c r="H56" s="88"/>
      <c r="I56" s="11"/>
      <c r="J56" s="11"/>
      <c r="K56" s="89"/>
      <c r="L56" s="88"/>
      <c r="M56" s="11"/>
      <c r="N56" s="11"/>
      <c r="O56" s="11"/>
      <c r="P56" s="11"/>
      <c r="Q56" s="11"/>
      <c r="R56" s="11"/>
      <c r="S56" s="11"/>
      <c r="T56" s="11"/>
      <c r="U56" s="11"/>
      <c r="V56" s="11"/>
      <c r="W56" s="11"/>
      <c r="X56" s="89"/>
      <c r="Y56" s="88"/>
      <c r="Z56" s="11"/>
      <c r="AA56" s="11"/>
      <c r="AB56" s="11"/>
      <c r="AC56" s="11"/>
      <c r="AD56" s="11"/>
      <c r="AE56" s="11"/>
      <c r="AF56" s="11"/>
      <c r="AG56" s="11"/>
      <c r="AH56" s="11"/>
      <c r="AI56" s="11"/>
      <c r="AJ56" s="11"/>
      <c r="AK56" s="11"/>
      <c r="AL56" s="11"/>
      <c r="AM56" s="89"/>
      <c r="AN56" s="88"/>
      <c r="AO56" s="11"/>
      <c r="AP56" s="11"/>
      <c r="AQ56" s="11"/>
      <c r="AR56" s="89"/>
    </row>
    <row r="57" spans="1:44" ht="18">
      <c r="A57" s="169"/>
      <c r="B57" s="3" t="s">
        <v>92</v>
      </c>
      <c r="C57" s="4" t="s">
        <v>93</v>
      </c>
      <c r="D57" s="88"/>
      <c r="E57" s="11"/>
      <c r="F57" s="11"/>
      <c r="G57" s="89"/>
      <c r="H57" s="88"/>
      <c r="I57" s="11"/>
      <c r="J57" s="11"/>
      <c r="K57" s="89"/>
      <c r="L57" s="88"/>
      <c r="M57" s="11"/>
      <c r="N57" s="11"/>
      <c r="O57" s="11"/>
      <c r="P57" s="11"/>
      <c r="Q57" s="11"/>
      <c r="R57" s="11"/>
      <c r="S57" s="11"/>
      <c r="T57" s="11"/>
      <c r="U57" s="11"/>
      <c r="V57" s="11"/>
      <c r="W57" s="11"/>
      <c r="X57" s="89"/>
      <c r="Y57" s="88"/>
      <c r="Z57" s="11"/>
      <c r="AA57" s="11"/>
      <c r="AB57" s="11"/>
      <c r="AC57" s="11"/>
      <c r="AD57" s="11"/>
      <c r="AE57" s="11"/>
      <c r="AF57" s="11"/>
      <c r="AG57" s="11"/>
      <c r="AH57" s="11"/>
      <c r="AI57" s="11"/>
      <c r="AJ57" s="11"/>
      <c r="AK57" s="11"/>
      <c r="AL57" s="11"/>
      <c r="AM57" s="89"/>
      <c r="AN57" s="88"/>
      <c r="AO57" s="11"/>
      <c r="AP57" s="11"/>
      <c r="AQ57" s="11"/>
      <c r="AR57" s="89"/>
    </row>
    <row r="58" spans="1:44" ht="18">
      <c r="A58" s="15"/>
      <c r="B58" s="7"/>
      <c r="C58" s="7"/>
      <c r="D58" s="90"/>
      <c r="E58" s="13"/>
      <c r="F58" s="13"/>
      <c r="G58" s="91"/>
      <c r="H58" s="90"/>
      <c r="I58" s="13"/>
      <c r="J58" s="13"/>
      <c r="K58" s="91"/>
      <c r="L58" s="90"/>
      <c r="M58" s="13"/>
      <c r="N58" s="13"/>
      <c r="O58" s="13"/>
      <c r="P58" s="13"/>
      <c r="Q58" s="13"/>
      <c r="R58" s="13"/>
      <c r="S58" s="13"/>
      <c r="T58" s="13"/>
      <c r="U58" s="13"/>
      <c r="V58" s="13"/>
      <c r="W58" s="13"/>
      <c r="X58" s="91"/>
      <c r="Y58" s="90"/>
      <c r="Z58" s="13"/>
      <c r="AA58" s="13"/>
      <c r="AB58" s="13"/>
      <c r="AC58" s="13"/>
      <c r="AD58" s="13"/>
      <c r="AE58" s="13"/>
      <c r="AF58" s="13"/>
      <c r="AG58" s="13"/>
      <c r="AH58" s="13"/>
      <c r="AI58" s="13"/>
      <c r="AJ58" s="13"/>
      <c r="AK58" s="13"/>
      <c r="AL58" s="13"/>
      <c r="AM58" s="91"/>
      <c r="AN58" s="90"/>
      <c r="AO58" s="13"/>
      <c r="AP58" s="13"/>
      <c r="AQ58" s="13"/>
      <c r="AR58" s="91"/>
    </row>
    <row r="59" spans="1:44" ht="30">
      <c r="A59" s="169" t="s">
        <v>94</v>
      </c>
      <c r="B59" s="3" t="s">
        <v>95</v>
      </c>
      <c r="C59" s="4" t="s">
        <v>96</v>
      </c>
      <c r="D59" s="88"/>
      <c r="E59" s="11"/>
      <c r="F59" s="11"/>
      <c r="G59" s="89"/>
      <c r="H59" s="88"/>
      <c r="I59" s="11"/>
      <c r="J59" s="11"/>
      <c r="K59" s="89"/>
      <c r="L59" s="88"/>
      <c r="M59" s="11"/>
      <c r="N59" s="11"/>
      <c r="O59" s="11"/>
      <c r="P59" s="11"/>
      <c r="Q59" s="11"/>
      <c r="R59" s="11"/>
      <c r="S59" s="11"/>
      <c r="T59" s="11"/>
      <c r="U59" s="11"/>
      <c r="V59" s="11"/>
      <c r="W59" s="11"/>
      <c r="X59" s="89"/>
      <c r="Y59" s="88"/>
      <c r="Z59" s="11"/>
      <c r="AA59" s="11"/>
      <c r="AB59" s="11"/>
      <c r="AC59" s="11"/>
      <c r="AD59" s="11"/>
      <c r="AE59" s="11"/>
      <c r="AF59" s="11"/>
      <c r="AG59" s="11"/>
      <c r="AH59" s="11"/>
      <c r="AI59" s="11"/>
      <c r="AJ59" s="11"/>
      <c r="AK59" s="11"/>
      <c r="AL59" s="11"/>
      <c r="AM59" s="89"/>
      <c r="AN59" s="88"/>
      <c r="AO59" s="11"/>
      <c r="AP59" s="11"/>
      <c r="AQ59" s="11"/>
      <c r="AR59" s="89"/>
    </row>
    <row r="60" spans="1:44" ht="30">
      <c r="A60" s="169"/>
      <c r="B60" s="3" t="s">
        <v>97</v>
      </c>
      <c r="C60" s="4" t="s">
        <v>98</v>
      </c>
      <c r="D60" s="88"/>
      <c r="E60" s="11"/>
      <c r="F60" s="11"/>
      <c r="G60" s="89"/>
      <c r="H60" s="88"/>
      <c r="I60" s="11"/>
      <c r="J60" s="11"/>
      <c r="K60" s="89"/>
      <c r="L60" s="88"/>
      <c r="M60" s="11"/>
      <c r="N60" s="11"/>
      <c r="O60" s="11"/>
      <c r="P60" s="11"/>
      <c r="Q60" s="11"/>
      <c r="R60" s="11"/>
      <c r="S60" s="11"/>
      <c r="T60" s="11"/>
      <c r="U60" s="11"/>
      <c r="V60" s="11"/>
      <c r="W60" s="11"/>
      <c r="X60" s="89"/>
      <c r="Y60" s="88"/>
      <c r="Z60" s="11"/>
      <c r="AA60" s="11"/>
      <c r="AB60" s="11"/>
      <c r="AC60" s="11"/>
      <c r="AD60" s="11"/>
      <c r="AE60" s="11"/>
      <c r="AF60" s="11"/>
      <c r="AG60" s="11"/>
      <c r="AH60" s="11"/>
      <c r="AI60" s="11"/>
      <c r="AJ60" s="11"/>
      <c r="AK60" s="11"/>
      <c r="AL60" s="11"/>
      <c r="AM60" s="89"/>
      <c r="AN60" s="88"/>
      <c r="AO60" s="11"/>
      <c r="AP60" s="11"/>
      <c r="AQ60" s="11"/>
      <c r="AR60" s="89"/>
    </row>
    <row r="61" spans="1:44" ht="18">
      <c r="A61" s="169"/>
      <c r="B61" s="3" t="s">
        <v>99</v>
      </c>
      <c r="C61" s="4" t="s">
        <v>100</v>
      </c>
      <c r="D61" s="88"/>
      <c r="E61" s="11"/>
      <c r="F61" s="11"/>
      <c r="G61" s="89"/>
      <c r="H61" s="88"/>
      <c r="I61" s="11"/>
      <c r="J61" s="11"/>
      <c r="K61" s="89"/>
      <c r="L61" s="88"/>
      <c r="M61" s="11"/>
      <c r="N61" s="11"/>
      <c r="O61" s="11"/>
      <c r="P61" s="11"/>
      <c r="Q61" s="11"/>
      <c r="R61" s="11"/>
      <c r="S61" s="11"/>
      <c r="T61" s="11"/>
      <c r="U61" s="11"/>
      <c r="V61" s="11"/>
      <c r="W61" s="11"/>
      <c r="X61" s="89"/>
      <c r="Y61" s="88"/>
      <c r="Z61" s="11"/>
      <c r="AA61" s="11"/>
      <c r="AB61" s="11"/>
      <c r="AC61" s="11"/>
      <c r="AD61" s="11"/>
      <c r="AE61" s="11"/>
      <c r="AF61" s="11"/>
      <c r="AG61" s="11"/>
      <c r="AH61" s="11"/>
      <c r="AI61" s="11"/>
      <c r="AJ61" s="11"/>
      <c r="AK61" s="11"/>
      <c r="AL61" s="11"/>
      <c r="AM61" s="89"/>
      <c r="AN61" s="88"/>
      <c r="AO61" s="11"/>
      <c r="AP61" s="11"/>
      <c r="AQ61" s="11"/>
      <c r="AR61" s="89"/>
    </row>
    <row r="62" spans="1:44" ht="30">
      <c r="A62" s="169"/>
      <c r="B62" s="3" t="s">
        <v>101</v>
      </c>
      <c r="C62" s="4" t="s">
        <v>102</v>
      </c>
      <c r="D62" s="88"/>
      <c r="E62" s="11"/>
      <c r="F62" s="11"/>
      <c r="G62" s="89"/>
      <c r="H62" s="88"/>
      <c r="I62" s="11"/>
      <c r="J62" s="11"/>
      <c r="K62" s="89"/>
      <c r="L62" s="88"/>
      <c r="M62" s="11"/>
      <c r="N62" s="11"/>
      <c r="O62" s="11"/>
      <c r="P62" s="11"/>
      <c r="Q62" s="11"/>
      <c r="R62" s="11"/>
      <c r="S62" s="11"/>
      <c r="T62" s="11"/>
      <c r="U62" s="11"/>
      <c r="V62" s="11"/>
      <c r="W62" s="11"/>
      <c r="X62" s="89"/>
      <c r="Y62" s="88"/>
      <c r="Z62" s="11"/>
      <c r="AA62" s="11"/>
      <c r="AB62" s="11"/>
      <c r="AC62" s="11"/>
      <c r="AD62" s="11"/>
      <c r="AE62" s="11"/>
      <c r="AF62" s="11"/>
      <c r="AG62" s="11"/>
      <c r="AH62" s="11"/>
      <c r="AI62" s="11"/>
      <c r="AJ62" s="11"/>
      <c r="AK62" s="11"/>
      <c r="AL62" s="11"/>
      <c r="AM62" s="89"/>
      <c r="AN62" s="88"/>
      <c r="AO62" s="11"/>
      <c r="AP62" s="11"/>
      <c r="AQ62" s="11"/>
      <c r="AR62" s="89"/>
    </row>
    <row r="63" spans="1:44" ht="18">
      <c r="A63" s="15"/>
      <c r="B63" s="7"/>
      <c r="C63" s="7"/>
      <c r="D63" s="90"/>
      <c r="E63" s="13"/>
      <c r="F63" s="13"/>
      <c r="G63" s="91"/>
      <c r="H63" s="90"/>
      <c r="I63" s="13"/>
      <c r="J63" s="13"/>
      <c r="K63" s="91"/>
      <c r="L63" s="90"/>
      <c r="M63" s="13"/>
      <c r="N63" s="13"/>
      <c r="O63" s="13"/>
      <c r="P63" s="13"/>
      <c r="Q63" s="13"/>
      <c r="R63" s="13"/>
      <c r="S63" s="13"/>
      <c r="T63" s="13"/>
      <c r="U63" s="13"/>
      <c r="V63" s="13"/>
      <c r="W63" s="13"/>
      <c r="X63" s="91"/>
      <c r="Y63" s="90"/>
      <c r="Z63" s="13"/>
      <c r="AA63" s="13"/>
      <c r="AB63" s="13"/>
      <c r="AC63" s="13"/>
      <c r="AD63" s="13"/>
      <c r="AE63" s="13"/>
      <c r="AF63" s="13"/>
      <c r="AG63" s="13"/>
      <c r="AH63" s="13"/>
      <c r="AI63" s="13"/>
      <c r="AJ63" s="13"/>
      <c r="AK63" s="13"/>
      <c r="AL63" s="13"/>
      <c r="AM63" s="91"/>
      <c r="AN63" s="90"/>
      <c r="AO63" s="13"/>
      <c r="AP63" s="13"/>
      <c r="AQ63" s="13"/>
      <c r="AR63" s="91"/>
    </row>
    <row r="64" spans="1:44" ht="30">
      <c r="A64" s="169" t="s">
        <v>103</v>
      </c>
      <c r="B64" s="3" t="s">
        <v>104</v>
      </c>
      <c r="C64" s="4" t="s">
        <v>105</v>
      </c>
      <c r="D64" s="88"/>
      <c r="E64" s="11"/>
      <c r="F64" s="11"/>
      <c r="G64" s="89"/>
      <c r="H64" s="88"/>
      <c r="I64" s="11"/>
      <c r="J64" s="11"/>
      <c r="K64" s="89"/>
      <c r="L64" s="88"/>
      <c r="M64" s="11"/>
      <c r="N64" s="11"/>
      <c r="O64" s="11"/>
      <c r="P64" s="11"/>
      <c r="Q64" s="11"/>
      <c r="R64" s="11"/>
      <c r="S64" s="11"/>
      <c r="T64" s="11"/>
      <c r="U64" s="11"/>
      <c r="V64" s="11"/>
      <c r="W64" s="11"/>
      <c r="X64" s="89"/>
      <c r="Y64" s="88"/>
      <c r="Z64" s="11"/>
      <c r="AA64" s="11"/>
      <c r="AB64" s="11"/>
      <c r="AC64" s="11"/>
      <c r="AD64" s="11"/>
      <c r="AE64" s="11"/>
      <c r="AF64" s="11"/>
      <c r="AG64" s="11"/>
      <c r="AH64" s="11"/>
      <c r="AI64" s="11"/>
      <c r="AJ64" s="11"/>
      <c r="AK64" s="11"/>
      <c r="AL64" s="11"/>
      <c r="AM64" s="89"/>
      <c r="AN64" s="88"/>
      <c r="AO64" s="11"/>
      <c r="AP64" s="11"/>
      <c r="AQ64" s="11"/>
      <c r="AR64" s="89"/>
    </row>
    <row r="65" spans="1:44" ht="30">
      <c r="A65" s="169"/>
      <c r="B65" s="3" t="s">
        <v>106</v>
      </c>
      <c r="C65" s="4" t="s">
        <v>107</v>
      </c>
      <c r="D65" s="88"/>
      <c r="E65" s="11"/>
      <c r="F65" s="11"/>
      <c r="G65" s="89"/>
      <c r="H65" s="88"/>
      <c r="I65" s="11"/>
      <c r="J65" s="11"/>
      <c r="K65" s="89"/>
      <c r="L65" s="88"/>
      <c r="M65" s="11"/>
      <c r="N65" s="11"/>
      <c r="O65" s="11"/>
      <c r="P65" s="11"/>
      <c r="Q65" s="11"/>
      <c r="R65" s="11"/>
      <c r="S65" s="11"/>
      <c r="T65" s="11"/>
      <c r="U65" s="11"/>
      <c r="V65" s="11"/>
      <c r="W65" s="11"/>
      <c r="X65" s="89"/>
      <c r="Y65" s="88"/>
      <c r="Z65" s="11"/>
      <c r="AA65" s="11"/>
      <c r="AB65" s="11"/>
      <c r="AC65" s="11"/>
      <c r="AD65" s="11"/>
      <c r="AE65" s="11"/>
      <c r="AF65" s="11"/>
      <c r="AG65" s="11"/>
      <c r="AH65" s="11"/>
      <c r="AI65" s="11"/>
      <c r="AJ65" s="11"/>
      <c r="AK65" s="11"/>
      <c r="AL65" s="11"/>
      <c r="AM65" s="89"/>
      <c r="AN65" s="88"/>
      <c r="AO65" s="11"/>
      <c r="AP65" s="11"/>
      <c r="AQ65" s="11"/>
      <c r="AR65" s="89"/>
    </row>
    <row r="66" spans="1:44" ht="54" customHeight="1">
      <c r="A66" s="169"/>
      <c r="B66" s="3" t="s">
        <v>108</v>
      </c>
      <c r="C66" s="4" t="s">
        <v>109</v>
      </c>
      <c r="D66" s="88"/>
      <c r="E66" s="11"/>
      <c r="F66" s="11"/>
      <c r="G66" s="89"/>
      <c r="H66" s="88"/>
      <c r="I66" s="11"/>
      <c r="J66" s="11"/>
      <c r="K66" s="89"/>
      <c r="L66" s="88"/>
      <c r="M66" s="11"/>
      <c r="N66" s="11"/>
      <c r="O66" s="11"/>
      <c r="P66" s="11"/>
      <c r="Q66" s="11"/>
      <c r="R66" s="11"/>
      <c r="S66" s="11"/>
      <c r="T66" s="11"/>
      <c r="U66" s="11"/>
      <c r="V66" s="11"/>
      <c r="W66" s="11"/>
      <c r="X66" s="89"/>
      <c r="Y66" s="88"/>
      <c r="Z66" s="11"/>
      <c r="AA66" s="11"/>
      <c r="AB66" s="11"/>
      <c r="AC66" s="11"/>
      <c r="AD66" s="11"/>
      <c r="AE66" s="11"/>
      <c r="AF66" s="11"/>
      <c r="AG66" s="11"/>
      <c r="AH66" s="11"/>
      <c r="AI66" s="11"/>
      <c r="AJ66" s="11"/>
      <c r="AK66" s="11"/>
      <c r="AL66" s="11"/>
      <c r="AM66" s="89"/>
      <c r="AN66" s="88"/>
      <c r="AO66" s="11"/>
      <c r="AP66" s="11"/>
      <c r="AQ66" s="11"/>
      <c r="AR66" s="89"/>
    </row>
    <row r="67" spans="1:44">
      <c r="A67" s="7"/>
      <c r="B67" s="7"/>
      <c r="C67" s="7"/>
      <c r="D67" s="86"/>
      <c r="E67" s="10"/>
      <c r="F67" s="10"/>
      <c r="G67" s="87"/>
      <c r="H67" s="86"/>
      <c r="I67" s="10"/>
      <c r="J67" s="10"/>
      <c r="K67" s="87"/>
      <c r="L67" s="86"/>
      <c r="M67" s="10"/>
      <c r="N67" s="10"/>
      <c r="O67" s="10"/>
      <c r="P67" s="10"/>
      <c r="Q67" s="10"/>
      <c r="R67" s="10"/>
      <c r="S67" s="10"/>
      <c r="T67" s="10"/>
      <c r="U67" s="10"/>
      <c r="V67" s="10"/>
      <c r="W67" s="10"/>
      <c r="X67" s="87"/>
      <c r="Y67" s="86"/>
      <c r="Z67" s="10"/>
      <c r="AA67" s="10"/>
      <c r="AB67" s="10"/>
      <c r="AC67" s="10"/>
      <c r="AD67" s="10"/>
      <c r="AE67" s="10"/>
      <c r="AF67" s="10"/>
      <c r="AG67" s="10"/>
      <c r="AH67" s="10"/>
      <c r="AI67" s="10"/>
      <c r="AJ67" s="10"/>
      <c r="AK67" s="10"/>
      <c r="AL67" s="10"/>
      <c r="AM67" s="87"/>
      <c r="AN67" s="86"/>
      <c r="AO67" s="10"/>
      <c r="AP67" s="10"/>
      <c r="AQ67" s="10"/>
      <c r="AR67" s="87"/>
    </row>
    <row r="68" spans="1:44" ht="25.5">
      <c r="A68" s="119" t="s">
        <v>110</v>
      </c>
      <c r="B68" s="119"/>
      <c r="C68" s="119"/>
      <c r="D68" s="86"/>
      <c r="E68" s="10"/>
      <c r="F68" s="10"/>
      <c r="G68" s="87"/>
      <c r="H68" s="86"/>
      <c r="I68" s="10"/>
      <c r="J68" s="10"/>
      <c r="K68" s="87"/>
      <c r="L68" s="86"/>
      <c r="M68" s="10"/>
      <c r="N68" s="10"/>
      <c r="O68" s="10"/>
      <c r="P68" s="10"/>
      <c r="Q68" s="10"/>
      <c r="R68" s="10"/>
      <c r="S68" s="10"/>
      <c r="T68" s="10"/>
      <c r="U68" s="10"/>
      <c r="V68" s="10"/>
      <c r="W68" s="10"/>
      <c r="X68" s="87"/>
      <c r="Y68" s="86"/>
      <c r="Z68" s="10"/>
      <c r="AA68" s="10"/>
      <c r="AB68" s="10"/>
      <c r="AC68" s="10"/>
      <c r="AD68" s="10"/>
      <c r="AE68" s="10"/>
      <c r="AF68" s="10"/>
      <c r="AG68" s="10"/>
      <c r="AH68" s="10"/>
      <c r="AI68" s="10"/>
      <c r="AJ68" s="10"/>
      <c r="AK68" s="10"/>
      <c r="AL68" s="10"/>
      <c r="AM68" s="87"/>
      <c r="AN68" s="86"/>
      <c r="AO68" s="10"/>
      <c r="AP68" s="10"/>
      <c r="AQ68" s="10"/>
      <c r="AR68" s="87"/>
    </row>
    <row r="69" spans="1:44" ht="30">
      <c r="A69" s="171" t="s">
        <v>111</v>
      </c>
      <c r="B69" s="3" t="s">
        <v>112</v>
      </c>
      <c r="C69" s="4" t="s">
        <v>113</v>
      </c>
      <c r="D69" s="88"/>
      <c r="E69" s="11"/>
      <c r="F69" s="11"/>
      <c r="G69" s="89"/>
      <c r="H69" s="88"/>
      <c r="I69" s="11"/>
      <c r="J69" s="11"/>
      <c r="K69" s="89"/>
      <c r="L69" s="88"/>
      <c r="M69" s="11"/>
      <c r="N69" s="11"/>
      <c r="O69" s="11"/>
      <c r="P69" s="11"/>
      <c r="Q69" s="11"/>
      <c r="R69" s="11"/>
      <c r="S69" s="11"/>
      <c r="T69" s="11"/>
      <c r="U69" s="11"/>
      <c r="V69" s="11"/>
      <c r="W69" s="11"/>
      <c r="X69" s="89"/>
      <c r="Y69" s="88"/>
      <c r="Z69" s="11"/>
      <c r="AA69" s="11"/>
      <c r="AB69" s="11"/>
      <c r="AC69" s="11"/>
      <c r="AD69" s="11"/>
      <c r="AE69" s="11"/>
      <c r="AF69" s="11"/>
      <c r="AG69" s="11"/>
      <c r="AH69" s="11"/>
      <c r="AI69" s="11"/>
      <c r="AJ69" s="11"/>
      <c r="AK69" s="11"/>
      <c r="AL69" s="11"/>
      <c r="AM69" s="89"/>
      <c r="AN69" s="88"/>
      <c r="AO69" s="11"/>
      <c r="AP69" s="11"/>
      <c r="AQ69" s="11"/>
      <c r="AR69" s="89"/>
    </row>
    <row r="70" spans="1:44" ht="30">
      <c r="A70" s="169"/>
      <c r="B70" s="3" t="s">
        <v>114</v>
      </c>
      <c r="C70" s="4" t="s">
        <v>115</v>
      </c>
      <c r="D70" s="88"/>
      <c r="E70" s="11"/>
      <c r="F70" s="11"/>
      <c r="G70" s="89"/>
      <c r="H70" s="88"/>
      <c r="I70" s="11"/>
      <c r="J70" s="11"/>
      <c r="K70" s="89"/>
      <c r="L70" s="88"/>
      <c r="M70" s="11"/>
      <c r="N70" s="11"/>
      <c r="O70" s="11"/>
      <c r="P70" s="11"/>
      <c r="Q70" s="11"/>
      <c r="R70" s="11"/>
      <c r="S70" s="11"/>
      <c r="T70" s="11"/>
      <c r="U70" s="11"/>
      <c r="V70" s="11"/>
      <c r="W70" s="11"/>
      <c r="X70" s="89"/>
      <c r="Y70" s="88"/>
      <c r="Z70" s="11"/>
      <c r="AA70" s="11"/>
      <c r="AB70" s="11"/>
      <c r="AC70" s="11"/>
      <c r="AD70" s="11"/>
      <c r="AE70" s="11"/>
      <c r="AF70" s="11"/>
      <c r="AG70" s="11"/>
      <c r="AH70" s="11"/>
      <c r="AI70" s="11"/>
      <c r="AJ70" s="11"/>
      <c r="AK70" s="11"/>
      <c r="AL70" s="11"/>
      <c r="AM70" s="89"/>
      <c r="AN70" s="88"/>
      <c r="AO70" s="11"/>
      <c r="AP70" s="11"/>
      <c r="AQ70" s="11"/>
      <c r="AR70" s="89"/>
    </row>
    <row r="71" spans="1:44" ht="58.5" customHeight="1">
      <c r="A71" s="169"/>
      <c r="B71" s="3" t="s">
        <v>116</v>
      </c>
      <c r="C71" s="4" t="s">
        <v>117</v>
      </c>
      <c r="D71" s="88"/>
      <c r="E71" s="11"/>
      <c r="F71" s="11"/>
      <c r="G71" s="89"/>
      <c r="H71" s="88"/>
      <c r="I71" s="11"/>
      <c r="J71" s="11"/>
      <c r="K71" s="89"/>
      <c r="L71" s="88"/>
      <c r="M71" s="11"/>
      <c r="N71" s="11"/>
      <c r="O71" s="11"/>
      <c r="P71" s="11"/>
      <c r="Q71" s="11"/>
      <c r="R71" s="11"/>
      <c r="S71" s="11"/>
      <c r="T71" s="11"/>
      <c r="U71" s="11"/>
      <c r="V71" s="11"/>
      <c r="W71" s="11"/>
      <c r="X71" s="89"/>
      <c r="Y71" s="88"/>
      <c r="Z71" s="11"/>
      <c r="AA71" s="11"/>
      <c r="AB71" s="11"/>
      <c r="AC71" s="11"/>
      <c r="AD71" s="11"/>
      <c r="AE71" s="11"/>
      <c r="AF71" s="11"/>
      <c r="AG71" s="11"/>
      <c r="AH71" s="11"/>
      <c r="AI71" s="11"/>
      <c r="AJ71" s="11"/>
      <c r="AK71" s="11"/>
      <c r="AL71" s="11"/>
      <c r="AM71" s="89"/>
      <c r="AN71" s="88"/>
      <c r="AO71" s="11"/>
      <c r="AP71" s="11"/>
      <c r="AQ71" s="11"/>
      <c r="AR71" s="89"/>
    </row>
    <row r="72" spans="1:44" ht="18">
      <c r="A72" s="15"/>
      <c r="B72" s="7"/>
      <c r="C72" s="7"/>
      <c r="D72" s="94"/>
      <c r="E72" s="12"/>
      <c r="F72" s="12"/>
      <c r="G72" s="91"/>
      <c r="H72" s="94"/>
      <c r="I72" s="12"/>
      <c r="J72" s="12"/>
      <c r="K72" s="91"/>
      <c r="L72" s="94"/>
      <c r="M72" s="12"/>
      <c r="N72" s="12"/>
      <c r="O72" s="12"/>
      <c r="P72" s="12"/>
      <c r="Q72" s="12"/>
      <c r="R72" s="12"/>
      <c r="S72" s="12"/>
      <c r="T72" s="12"/>
      <c r="U72" s="12"/>
      <c r="V72" s="12"/>
      <c r="W72" s="12"/>
      <c r="X72" s="91"/>
      <c r="Y72" s="94"/>
      <c r="Z72" s="12"/>
      <c r="AA72" s="12"/>
      <c r="AB72" s="12"/>
      <c r="AC72" s="12"/>
      <c r="AD72" s="12"/>
      <c r="AE72" s="12"/>
      <c r="AF72" s="12"/>
      <c r="AG72" s="12"/>
      <c r="AH72" s="12"/>
      <c r="AI72" s="12"/>
      <c r="AJ72" s="12"/>
      <c r="AK72" s="12"/>
      <c r="AL72" s="12"/>
      <c r="AM72" s="91"/>
      <c r="AN72" s="94"/>
      <c r="AO72" s="12"/>
      <c r="AP72" s="12"/>
      <c r="AQ72" s="12"/>
      <c r="AR72" s="91"/>
    </row>
    <row r="73" spans="1:44" ht="18">
      <c r="A73" s="169" t="s">
        <v>118</v>
      </c>
      <c r="B73" s="3" t="s">
        <v>119</v>
      </c>
      <c r="C73" s="4" t="s">
        <v>120</v>
      </c>
      <c r="D73" s="88"/>
      <c r="E73" s="11"/>
      <c r="F73" s="11"/>
      <c r="G73" s="89"/>
      <c r="H73" s="88"/>
      <c r="I73" s="11"/>
      <c r="J73" s="11"/>
      <c r="K73" s="89"/>
      <c r="L73" s="88"/>
      <c r="M73" s="11"/>
      <c r="N73" s="11"/>
      <c r="O73" s="11"/>
      <c r="P73" s="11"/>
      <c r="Q73" s="11"/>
      <c r="R73" s="11"/>
      <c r="S73" s="11"/>
      <c r="T73" s="11"/>
      <c r="U73" s="11"/>
      <c r="V73" s="11"/>
      <c r="W73" s="11"/>
      <c r="X73" s="89"/>
      <c r="Y73" s="88"/>
      <c r="Z73" s="11"/>
      <c r="AA73" s="11"/>
      <c r="AB73" s="11"/>
      <c r="AC73" s="11"/>
      <c r="AD73" s="11"/>
      <c r="AE73" s="11"/>
      <c r="AF73" s="11"/>
      <c r="AG73" s="11"/>
      <c r="AH73" s="11"/>
      <c r="AI73" s="11"/>
      <c r="AJ73" s="11"/>
      <c r="AK73" s="11"/>
      <c r="AL73" s="11"/>
      <c r="AM73" s="89"/>
      <c r="AN73" s="88"/>
      <c r="AO73" s="11"/>
      <c r="AP73" s="11"/>
      <c r="AQ73" s="11"/>
      <c r="AR73" s="89"/>
    </row>
    <row r="74" spans="1:44" ht="30">
      <c r="A74" s="172"/>
      <c r="B74" s="3" t="s">
        <v>121</v>
      </c>
      <c r="C74" s="4" t="s">
        <v>122</v>
      </c>
      <c r="D74" s="88"/>
      <c r="E74" s="11"/>
      <c r="F74" s="11"/>
      <c r="G74" s="89"/>
      <c r="H74" s="88"/>
      <c r="I74" s="11"/>
      <c r="J74" s="11"/>
      <c r="K74" s="89"/>
      <c r="L74" s="88"/>
      <c r="M74" s="11"/>
      <c r="N74" s="11"/>
      <c r="O74" s="11"/>
      <c r="P74" s="11"/>
      <c r="Q74" s="11"/>
      <c r="R74" s="11"/>
      <c r="S74" s="11"/>
      <c r="T74" s="11"/>
      <c r="U74" s="11"/>
      <c r="V74" s="11"/>
      <c r="W74" s="11"/>
      <c r="X74" s="89"/>
      <c r="Y74" s="88"/>
      <c r="Z74" s="11"/>
      <c r="AA74" s="11"/>
      <c r="AB74" s="11"/>
      <c r="AC74" s="11"/>
      <c r="AD74" s="11"/>
      <c r="AE74" s="11"/>
      <c r="AF74" s="11"/>
      <c r="AG74" s="11"/>
      <c r="AH74" s="11"/>
      <c r="AI74" s="11"/>
      <c r="AJ74" s="11"/>
      <c r="AK74" s="11"/>
      <c r="AL74" s="11"/>
      <c r="AM74" s="89"/>
      <c r="AN74" s="88"/>
      <c r="AO74" s="11"/>
      <c r="AP74" s="11"/>
      <c r="AQ74" s="11"/>
      <c r="AR74" s="89"/>
    </row>
    <row r="75" spans="1:44" ht="55.5" customHeight="1">
      <c r="A75" s="172"/>
      <c r="B75" s="3" t="s">
        <v>123</v>
      </c>
      <c r="C75" s="4" t="s">
        <v>124</v>
      </c>
      <c r="D75" s="88"/>
      <c r="E75" s="11"/>
      <c r="F75" s="11"/>
      <c r="G75" s="89"/>
      <c r="H75" s="88"/>
      <c r="I75" s="11"/>
      <c r="J75" s="11"/>
      <c r="K75" s="89"/>
      <c r="L75" s="88"/>
      <c r="M75" s="11"/>
      <c r="N75" s="11"/>
      <c r="O75" s="11"/>
      <c r="P75" s="11"/>
      <c r="Q75" s="11"/>
      <c r="R75" s="11"/>
      <c r="S75" s="11"/>
      <c r="T75" s="11"/>
      <c r="U75" s="11"/>
      <c r="V75" s="11"/>
      <c r="W75" s="11"/>
      <c r="X75" s="89"/>
      <c r="Y75" s="88"/>
      <c r="Z75" s="11"/>
      <c r="AA75" s="11"/>
      <c r="AB75" s="11"/>
      <c r="AC75" s="11"/>
      <c r="AD75" s="11"/>
      <c r="AE75" s="11"/>
      <c r="AF75" s="11"/>
      <c r="AG75" s="11"/>
      <c r="AH75" s="11"/>
      <c r="AI75" s="11"/>
      <c r="AJ75" s="11"/>
      <c r="AK75" s="11"/>
      <c r="AL75" s="11"/>
      <c r="AM75" s="89"/>
      <c r="AN75" s="88"/>
      <c r="AO75" s="11"/>
      <c r="AP75" s="11"/>
      <c r="AQ75" s="11"/>
      <c r="AR75" s="89"/>
    </row>
    <row r="76" spans="1:44" ht="18">
      <c r="A76" s="15"/>
      <c r="B76" s="7"/>
      <c r="C76" s="7"/>
      <c r="D76" s="94"/>
      <c r="E76" s="12"/>
      <c r="F76" s="12"/>
      <c r="G76" s="91"/>
      <c r="H76" s="94"/>
      <c r="I76" s="12"/>
      <c r="J76" s="12"/>
      <c r="K76" s="91"/>
      <c r="L76" s="94"/>
      <c r="M76" s="12"/>
      <c r="N76" s="12"/>
      <c r="O76" s="12"/>
      <c r="P76" s="12"/>
      <c r="Q76" s="12"/>
      <c r="R76" s="12"/>
      <c r="S76" s="12"/>
      <c r="T76" s="12"/>
      <c r="U76" s="12"/>
      <c r="V76" s="12"/>
      <c r="W76" s="12"/>
      <c r="X76" s="91"/>
      <c r="Y76" s="94"/>
      <c r="Z76" s="12"/>
      <c r="AA76" s="12"/>
      <c r="AB76" s="12"/>
      <c r="AC76" s="12"/>
      <c r="AD76" s="12"/>
      <c r="AE76" s="12"/>
      <c r="AF76" s="12"/>
      <c r="AG76" s="12"/>
      <c r="AH76" s="12"/>
      <c r="AI76" s="12"/>
      <c r="AJ76" s="12"/>
      <c r="AK76" s="12"/>
      <c r="AL76" s="12"/>
      <c r="AM76" s="91"/>
      <c r="AN76" s="94"/>
      <c r="AO76" s="12"/>
      <c r="AP76" s="12"/>
      <c r="AQ76" s="12"/>
      <c r="AR76" s="91"/>
    </row>
    <row r="77" spans="1:44" ht="30">
      <c r="A77" s="169" t="s">
        <v>125</v>
      </c>
      <c r="B77" s="3" t="s">
        <v>126</v>
      </c>
      <c r="C77" s="4" t="s">
        <v>127</v>
      </c>
      <c r="D77" s="88"/>
      <c r="E77" s="11"/>
      <c r="F77" s="11"/>
      <c r="G77" s="89"/>
      <c r="H77" s="88"/>
      <c r="I77" s="11"/>
      <c r="J77" s="11"/>
      <c r="K77" s="89"/>
      <c r="L77" s="88"/>
      <c r="M77" s="11"/>
      <c r="N77" s="11"/>
      <c r="O77" s="11"/>
      <c r="P77" s="11"/>
      <c r="Q77" s="11"/>
      <c r="R77" s="11"/>
      <c r="S77" s="11"/>
      <c r="T77" s="11"/>
      <c r="U77" s="11"/>
      <c r="V77" s="11"/>
      <c r="W77" s="11"/>
      <c r="X77" s="89"/>
      <c r="Y77" s="88"/>
      <c r="Z77" s="11"/>
      <c r="AA77" s="11"/>
      <c r="AB77" s="11"/>
      <c r="AC77" s="11"/>
      <c r="AD77" s="11"/>
      <c r="AE77" s="11"/>
      <c r="AF77" s="11"/>
      <c r="AG77" s="11"/>
      <c r="AH77" s="11"/>
      <c r="AI77" s="11"/>
      <c r="AJ77" s="11"/>
      <c r="AK77" s="11"/>
      <c r="AL77" s="11"/>
      <c r="AM77" s="89"/>
      <c r="AN77" s="88"/>
      <c r="AO77" s="11"/>
      <c r="AP77" s="11"/>
      <c r="AQ77" s="11"/>
      <c r="AR77" s="89"/>
    </row>
    <row r="78" spans="1:44" ht="30">
      <c r="A78" s="169"/>
      <c r="B78" s="3" t="s">
        <v>128</v>
      </c>
      <c r="C78" s="4" t="s">
        <v>129</v>
      </c>
      <c r="D78" s="88"/>
      <c r="E78" s="11"/>
      <c r="F78" s="11"/>
      <c r="G78" s="89"/>
      <c r="H78" s="88"/>
      <c r="I78" s="11"/>
      <c r="J78" s="11"/>
      <c r="K78" s="89"/>
      <c r="L78" s="88"/>
      <c r="M78" s="11"/>
      <c r="N78" s="11"/>
      <c r="O78" s="11"/>
      <c r="P78" s="11"/>
      <c r="Q78" s="11"/>
      <c r="R78" s="11"/>
      <c r="S78" s="11"/>
      <c r="T78" s="11"/>
      <c r="U78" s="11"/>
      <c r="V78" s="11"/>
      <c r="W78" s="11"/>
      <c r="X78" s="89"/>
      <c r="Y78" s="88"/>
      <c r="Z78" s="11"/>
      <c r="AA78" s="11"/>
      <c r="AB78" s="11"/>
      <c r="AC78" s="11"/>
      <c r="AD78" s="11"/>
      <c r="AE78" s="11"/>
      <c r="AF78" s="11"/>
      <c r="AG78" s="11"/>
      <c r="AH78" s="11"/>
      <c r="AI78" s="11"/>
      <c r="AJ78" s="11"/>
      <c r="AK78" s="11"/>
      <c r="AL78" s="11"/>
      <c r="AM78" s="89"/>
      <c r="AN78" s="88"/>
      <c r="AO78" s="11"/>
      <c r="AP78" s="11"/>
      <c r="AQ78" s="11"/>
      <c r="AR78" s="89"/>
    </row>
    <row r="79" spans="1:44" ht="30">
      <c r="A79" s="169"/>
      <c r="B79" s="3" t="s">
        <v>130</v>
      </c>
      <c r="C79" s="4" t="s">
        <v>131</v>
      </c>
      <c r="D79" s="88"/>
      <c r="E79" s="11"/>
      <c r="F79" s="11"/>
      <c r="G79" s="89"/>
      <c r="H79" s="88"/>
      <c r="I79" s="11"/>
      <c r="J79" s="11"/>
      <c r="K79" s="89"/>
      <c r="L79" s="88"/>
      <c r="M79" s="11"/>
      <c r="N79" s="11"/>
      <c r="O79" s="11"/>
      <c r="P79" s="11"/>
      <c r="Q79" s="11"/>
      <c r="R79" s="11"/>
      <c r="S79" s="11"/>
      <c r="T79" s="11"/>
      <c r="U79" s="11"/>
      <c r="V79" s="11"/>
      <c r="W79" s="11"/>
      <c r="X79" s="89"/>
      <c r="Y79" s="88"/>
      <c r="Z79" s="11"/>
      <c r="AA79" s="11"/>
      <c r="AB79" s="11"/>
      <c r="AC79" s="11"/>
      <c r="AD79" s="11"/>
      <c r="AE79" s="11"/>
      <c r="AF79" s="11"/>
      <c r="AG79" s="11"/>
      <c r="AH79" s="11"/>
      <c r="AI79" s="11"/>
      <c r="AJ79" s="11"/>
      <c r="AK79" s="11"/>
      <c r="AL79" s="11"/>
      <c r="AM79" s="89"/>
      <c r="AN79" s="88"/>
      <c r="AO79" s="11"/>
      <c r="AP79" s="11"/>
      <c r="AQ79" s="11"/>
      <c r="AR79" s="89"/>
    </row>
    <row r="80" spans="1:44" ht="18">
      <c r="A80" s="169"/>
      <c r="B80" s="3" t="s">
        <v>132</v>
      </c>
      <c r="C80" s="4" t="s">
        <v>133</v>
      </c>
      <c r="D80" s="88"/>
      <c r="E80" s="11"/>
      <c r="F80" s="11"/>
      <c r="G80" s="89"/>
      <c r="H80" s="88"/>
      <c r="I80" s="11"/>
      <c r="J80" s="11"/>
      <c r="K80" s="89"/>
      <c r="L80" s="88"/>
      <c r="M80" s="11"/>
      <c r="N80" s="11"/>
      <c r="O80" s="11"/>
      <c r="P80" s="11"/>
      <c r="Q80" s="11"/>
      <c r="R80" s="11"/>
      <c r="S80" s="11"/>
      <c r="T80" s="11"/>
      <c r="U80" s="11"/>
      <c r="V80" s="11"/>
      <c r="W80" s="11"/>
      <c r="X80" s="89"/>
      <c r="Y80" s="88"/>
      <c r="Z80" s="11"/>
      <c r="AA80" s="11"/>
      <c r="AB80" s="11"/>
      <c r="AC80" s="11"/>
      <c r="AD80" s="11"/>
      <c r="AE80" s="11"/>
      <c r="AF80" s="11"/>
      <c r="AG80" s="11"/>
      <c r="AH80" s="11"/>
      <c r="AI80" s="11"/>
      <c r="AJ80" s="11"/>
      <c r="AK80" s="11"/>
      <c r="AL80" s="11"/>
      <c r="AM80" s="89"/>
      <c r="AN80" s="88"/>
      <c r="AO80" s="11"/>
      <c r="AP80" s="11"/>
      <c r="AQ80" s="11"/>
      <c r="AR80" s="89"/>
    </row>
    <row r="81" spans="1:44" ht="18">
      <c r="A81" s="169"/>
      <c r="B81" s="3" t="s">
        <v>134</v>
      </c>
      <c r="C81" s="4" t="s">
        <v>135</v>
      </c>
      <c r="D81" s="88"/>
      <c r="E81" s="11"/>
      <c r="F81" s="11"/>
      <c r="G81" s="89"/>
      <c r="H81" s="88"/>
      <c r="I81" s="11"/>
      <c r="J81" s="11"/>
      <c r="K81" s="89"/>
      <c r="L81" s="88"/>
      <c r="M81" s="11"/>
      <c r="N81" s="11"/>
      <c r="O81" s="11"/>
      <c r="P81" s="11"/>
      <c r="Q81" s="11"/>
      <c r="R81" s="11"/>
      <c r="S81" s="11"/>
      <c r="T81" s="11"/>
      <c r="U81" s="11"/>
      <c r="V81" s="11"/>
      <c r="W81" s="11"/>
      <c r="X81" s="89"/>
      <c r="Y81" s="88"/>
      <c r="Z81" s="11"/>
      <c r="AA81" s="11"/>
      <c r="AB81" s="11"/>
      <c r="AC81" s="11"/>
      <c r="AD81" s="11"/>
      <c r="AE81" s="11"/>
      <c r="AF81" s="11"/>
      <c r="AG81" s="11"/>
      <c r="AH81" s="11"/>
      <c r="AI81" s="11"/>
      <c r="AJ81" s="11"/>
      <c r="AK81" s="11"/>
      <c r="AL81" s="11"/>
      <c r="AM81" s="89"/>
      <c r="AN81" s="88"/>
      <c r="AO81" s="11"/>
      <c r="AP81" s="11"/>
      <c r="AQ81" s="11"/>
      <c r="AR81" s="89"/>
    </row>
    <row r="82" spans="1:44" ht="45">
      <c r="A82" s="169"/>
      <c r="B82" s="3" t="s">
        <v>136</v>
      </c>
      <c r="C82" s="4" t="s">
        <v>137</v>
      </c>
      <c r="D82" s="88"/>
      <c r="E82" s="11"/>
      <c r="F82" s="11"/>
      <c r="G82" s="89"/>
      <c r="H82" s="88"/>
      <c r="I82" s="11"/>
      <c r="J82" s="11"/>
      <c r="K82" s="89"/>
      <c r="L82" s="88"/>
      <c r="M82" s="11"/>
      <c r="N82" s="11"/>
      <c r="O82" s="11"/>
      <c r="P82" s="11"/>
      <c r="Q82" s="11"/>
      <c r="R82" s="11"/>
      <c r="S82" s="11"/>
      <c r="T82" s="11"/>
      <c r="U82" s="11"/>
      <c r="V82" s="11"/>
      <c r="W82" s="11"/>
      <c r="X82" s="89"/>
      <c r="Y82" s="88"/>
      <c r="Z82" s="11"/>
      <c r="AA82" s="11"/>
      <c r="AB82" s="11"/>
      <c r="AC82" s="11"/>
      <c r="AD82" s="11"/>
      <c r="AE82" s="11"/>
      <c r="AF82" s="11"/>
      <c r="AG82" s="11"/>
      <c r="AH82" s="11"/>
      <c r="AI82" s="11"/>
      <c r="AJ82" s="11"/>
      <c r="AK82" s="11"/>
      <c r="AL82" s="11"/>
      <c r="AM82" s="89"/>
      <c r="AN82" s="88"/>
      <c r="AO82" s="11"/>
      <c r="AP82" s="11"/>
      <c r="AQ82" s="11"/>
      <c r="AR82" s="89"/>
    </row>
    <row r="83" spans="1:44">
      <c r="A83" s="15"/>
      <c r="B83" s="7"/>
      <c r="C83" s="7"/>
      <c r="D83" s="95"/>
      <c r="E83" s="7"/>
      <c r="F83" s="7"/>
      <c r="G83" s="96"/>
      <c r="H83" s="95"/>
      <c r="I83" s="7"/>
      <c r="J83" s="7"/>
      <c r="K83" s="96"/>
      <c r="L83" s="95"/>
      <c r="M83" s="7"/>
      <c r="N83" s="7"/>
      <c r="O83" s="7"/>
      <c r="P83" s="7"/>
      <c r="Q83" s="7"/>
      <c r="R83" s="7"/>
      <c r="S83" s="7"/>
      <c r="T83" s="7"/>
      <c r="U83" s="7"/>
      <c r="V83" s="7"/>
      <c r="W83" s="7"/>
      <c r="X83" s="96"/>
      <c r="Y83" s="95"/>
      <c r="Z83" s="7"/>
      <c r="AA83" s="7"/>
      <c r="AB83" s="7"/>
      <c r="AC83" s="7"/>
      <c r="AD83" s="7"/>
      <c r="AE83" s="7"/>
      <c r="AF83" s="7"/>
      <c r="AG83" s="7"/>
      <c r="AH83" s="7"/>
      <c r="AI83" s="7"/>
      <c r="AJ83" s="7"/>
      <c r="AK83" s="7"/>
      <c r="AL83" s="7"/>
      <c r="AM83" s="96"/>
      <c r="AN83" s="95"/>
      <c r="AO83" s="7"/>
      <c r="AP83" s="7"/>
      <c r="AQ83" s="7"/>
      <c r="AR83" s="96"/>
    </row>
    <row r="84" spans="1:44" ht="30">
      <c r="A84" s="171" t="s">
        <v>138</v>
      </c>
      <c r="B84" s="3" t="s">
        <v>139</v>
      </c>
      <c r="C84" s="4" t="s">
        <v>140</v>
      </c>
      <c r="D84" s="88"/>
      <c r="E84" s="11"/>
      <c r="F84" s="11"/>
      <c r="G84" s="89"/>
      <c r="H84" s="88"/>
      <c r="I84" s="11"/>
      <c r="J84" s="11"/>
      <c r="K84" s="89"/>
      <c r="L84" s="88"/>
      <c r="M84" s="11"/>
      <c r="N84" s="11"/>
      <c r="O84" s="11"/>
      <c r="P84" s="11"/>
      <c r="Q84" s="11"/>
      <c r="R84" s="11"/>
      <c r="S84" s="11"/>
      <c r="T84" s="11"/>
      <c r="U84" s="11"/>
      <c r="V84" s="11"/>
      <c r="W84" s="11"/>
      <c r="X84" s="89"/>
      <c r="Y84" s="88"/>
      <c r="Z84" s="11"/>
      <c r="AA84" s="11"/>
      <c r="AB84" s="11"/>
      <c r="AC84" s="11"/>
      <c r="AD84" s="11"/>
      <c r="AE84" s="11"/>
      <c r="AF84" s="11"/>
      <c r="AG84" s="11"/>
      <c r="AH84" s="11"/>
      <c r="AI84" s="11"/>
      <c r="AJ84" s="11"/>
      <c r="AK84" s="11"/>
      <c r="AL84" s="11"/>
      <c r="AM84" s="89"/>
      <c r="AN84" s="88"/>
      <c r="AO84" s="11"/>
      <c r="AP84" s="11"/>
      <c r="AQ84" s="11"/>
      <c r="AR84" s="89"/>
    </row>
    <row r="85" spans="1:44" ht="30">
      <c r="A85" s="169"/>
      <c r="B85" s="3" t="s">
        <v>141</v>
      </c>
      <c r="C85" s="4" t="s">
        <v>142</v>
      </c>
      <c r="D85" s="88"/>
      <c r="E85" s="11"/>
      <c r="F85" s="11"/>
      <c r="G85" s="89"/>
      <c r="H85" s="88"/>
      <c r="I85" s="11"/>
      <c r="J85" s="11"/>
      <c r="K85" s="89"/>
      <c r="L85" s="88"/>
      <c r="M85" s="11"/>
      <c r="N85" s="11"/>
      <c r="O85" s="11"/>
      <c r="P85" s="11"/>
      <c r="Q85" s="11"/>
      <c r="R85" s="11"/>
      <c r="S85" s="11"/>
      <c r="T85" s="11"/>
      <c r="U85" s="11"/>
      <c r="V85" s="11"/>
      <c r="W85" s="11"/>
      <c r="X85" s="89"/>
      <c r="Y85" s="88"/>
      <c r="Z85" s="11"/>
      <c r="AA85" s="11"/>
      <c r="AB85" s="11"/>
      <c r="AC85" s="11"/>
      <c r="AD85" s="11"/>
      <c r="AE85" s="11"/>
      <c r="AF85" s="11"/>
      <c r="AG85" s="11"/>
      <c r="AH85" s="11"/>
      <c r="AI85" s="11"/>
      <c r="AJ85" s="11"/>
      <c r="AK85" s="11"/>
      <c r="AL85" s="11"/>
      <c r="AM85" s="89"/>
      <c r="AN85" s="88"/>
      <c r="AO85" s="11"/>
      <c r="AP85" s="11"/>
      <c r="AQ85" s="11"/>
      <c r="AR85" s="89"/>
    </row>
    <row r="86" spans="1:44" ht="18">
      <c r="A86" s="169"/>
      <c r="B86" s="3" t="s">
        <v>143</v>
      </c>
      <c r="C86" s="4" t="s">
        <v>144</v>
      </c>
      <c r="D86" s="88"/>
      <c r="E86" s="11"/>
      <c r="F86" s="11"/>
      <c r="G86" s="89"/>
      <c r="H86" s="88"/>
      <c r="I86" s="11"/>
      <c r="J86" s="11"/>
      <c r="K86" s="89"/>
      <c r="L86" s="88"/>
      <c r="M86" s="11"/>
      <c r="N86" s="11"/>
      <c r="O86" s="11"/>
      <c r="P86" s="11"/>
      <c r="Q86" s="11"/>
      <c r="R86" s="11"/>
      <c r="S86" s="11"/>
      <c r="T86" s="11"/>
      <c r="U86" s="11"/>
      <c r="V86" s="11"/>
      <c r="W86" s="11"/>
      <c r="X86" s="89"/>
      <c r="Y86" s="88"/>
      <c r="Z86" s="11"/>
      <c r="AA86" s="11"/>
      <c r="AB86" s="11"/>
      <c r="AC86" s="11"/>
      <c r="AD86" s="11"/>
      <c r="AE86" s="11"/>
      <c r="AF86" s="11"/>
      <c r="AG86" s="11"/>
      <c r="AH86" s="11"/>
      <c r="AI86" s="11"/>
      <c r="AJ86" s="11"/>
      <c r="AK86" s="11"/>
      <c r="AL86" s="11"/>
      <c r="AM86" s="89"/>
      <c r="AN86" s="88"/>
      <c r="AO86" s="11"/>
      <c r="AP86" s="11"/>
      <c r="AQ86" s="11"/>
      <c r="AR86" s="89"/>
    </row>
    <row r="87" spans="1:44" ht="40.5" customHeight="1" thickBot="1">
      <c r="A87" s="169"/>
      <c r="B87" s="3" t="s">
        <v>145</v>
      </c>
      <c r="C87" s="4" t="s">
        <v>146</v>
      </c>
      <c r="D87" s="97"/>
      <c r="E87" s="98"/>
      <c r="F87" s="98"/>
      <c r="G87" s="99"/>
      <c r="H87" s="97"/>
      <c r="I87" s="98"/>
      <c r="J87" s="98"/>
      <c r="K87" s="99"/>
      <c r="L87" s="97"/>
      <c r="M87" s="98"/>
      <c r="N87" s="98"/>
      <c r="O87" s="98"/>
      <c r="P87" s="98"/>
      <c r="Q87" s="98"/>
      <c r="R87" s="98"/>
      <c r="S87" s="98"/>
      <c r="T87" s="98"/>
      <c r="U87" s="98"/>
      <c r="V87" s="98"/>
      <c r="W87" s="98"/>
      <c r="X87" s="99"/>
      <c r="Y87" s="97"/>
      <c r="Z87" s="98"/>
      <c r="AA87" s="98"/>
      <c r="AB87" s="98"/>
      <c r="AC87" s="98"/>
      <c r="AD87" s="98"/>
      <c r="AE87" s="98"/>
      <c r="AF87" s="98"/>
      <c r="AG87" s="98"/>
      <c r="AH87" s="98"/>
      <c r="AI87" s="98"/>
      <c r="AJ87" s="98"/>
      <c r="AK87" s="98"/>
      <c r="AL87" s="98"/>
      <c r="AM87" s="99"/>
      <c r="AN87" s="97"/>
      <c r="AO87" s="98"/>
      <c r="AP87" s="98"/>
      <c r="AQ87" s="98"/>
      <c r="AR87" s="99"/>
    </row>
    <row r="88" spans="1:44">
      <c r="A88" s="9"/>
      <c r="B88" s="9"/>
      <c r="C88" s="9"/>
    </row>
    <row r="90" spans="1:44">
      <c r="C90" s="10" t="s">
        <v>147</v>
      </c>
    </row>
  </sheetData>
  <protectedRanges>
    <protectedRange sqref="D10:D43" name="Range10"/>
    <protectedRange sqref="D46:D66" name="Range11"/>
    <protectedRange sqref="D85:D87 D69:D83" name="Range12"/>
    <protectedRange sqref="D84" name="Range10_1"/>
    <protectedRange sqref="E10:E43" name="Range10_2"/>
    <protectedRange sqref="E46:E66" name="Range11_1"/>
    <protectedRange sqref="E85:E87 E69:E83" name="Range12_1"/>
    <protectedRange sqref="E84" name="Range10_3"/>
    <protectedRange sqref="F10:F43" name="Range10_4"/>
    <protectedRange sqref="F46:F66" name="Range11_2"/>
    <protectedRange sqref="F85:F87 F69:F83" name="Range12_2"/>
    <protectedRange sqref="F84" name="Range10_5"/>
    <protectedRange sqref="G10:G43" name="Range10_6"/>
    <protectedRange sqref="G46:G66" name="Range11_3"/>
    <protectedRange sqref="G69:G83 G85:G87" name="Range12_3"/>
    <protectedRange sqref="G84" name="Range10_7"/>
    <protectedRange sqref="H85:H87 H69:H83" name="Range12_4"/>
    <protectedRange sqref="H84" name="Range10_8"/>
    <protectedRange sqref="H46:H66" name="Range11_4"/>
    <protectedRange sqref="H10:H43" name="Range10_9"/>
    <protectedRange sqref="I10:I43" name="Range10_10"/>
    <protectedRange sqref="I46:I66" name="Range11_5"/>
    <protectedRange sqref="I85:I87 I69:I83" name="Range12_5"/>
    <protectedRange sqref="I84" name="Range10_11"/>
    <protectedRange sqref="J10:J43" name="Range10_12"/>
    <protectedRange sqref="J46:J66" name="Range11_6"/>
    <protectedRange sqref="J69:J83 J85:J87" name="Range12_6"/>
    <protectedRange sqref="J84" name="Range10_13"/>
    <protectedRange sqref="L10:L43" name="Range10_14"/>
    <protectedRange sqref="L46:L66" name="Range11_7"/>
    <protectedRange sqref="L85:L87 L69:L83" name="Range12_7"/>
    <protectedRange sqref="L84" name="Range10_15"/>
    <protectedRange sqref="M85:M87 M69:M83" name="Range12_8"/>
    <protectedRange sqref="M84" name="Range10_16"/>
    <protectedRange sqref="M46:M66" name="Range11_8"/>
    <protectedRange sqref="M10:M43" name="Range10_17"/>
    <protectedRange sqref="N10:N43" name="Range10_18"/>
    <protectedRange sqref="N46:N66" name="Range11_9"/>
    <protectedRange sqref="N85:N87 N69:N83" name="Range12_9"/>
    <protectedRange sqref="N84" name="Range10_19"/>
    <protectedRange sqref="K10:K43" name="Range10_20"/>
    <protectedRange sqref="K46:K66" name="Range11_10"/>
    <protectedRange sqref="K69:K83 K85:K87" name="Range12_10"/>
    <protectedRange sqref="K84" name="Range10_21"/>
    <protectedRange sqref="O10:O43" name="Range10_22"/>
    <protectedRange sqref="O46:O66" name="Range11_11"/>
    <protectedRange sqref="O85:O87 O69:O83" name="Range12_11"/>
    <protectedRange sqref="O84" name="Range10_23"/>
    <protectedRange sqref="P10:P43" name="Range10_24"/>
    <protectedRange sqref="P46:P66" name="Range11_12"/>
    <protectedRange sqref="P85:P87 P69:P83" name="Range12_12"/>
    <protectedRange sqref="P84" name="Range10_25"/>
    <protectedRange sqref="Q10:Q43" name="Range10_26"/>
    <protectedRange sqref="Q46:Q66" name="Range11_13"/>
    <protectedRange sqref="Q85:Q87 Q69:Q83" name="Range12_13"/>
    <protectedRange sqref="Q84" name="Range10_27"/>
    <protectedRange sqref="R10:AR43" name="Range10_28"/>
    <protectedRange sqref="R46:AR66" name="Range11_14"/>
    <protectedRange sqref="R69:AR83 R85:AR87" name="Range12_14"/>
    <protectedRange sqref="R84:AR84" name="Range10_29"/>
  </protectedRanges>
  <mergeCells count="27">
    <mergeCell ref="A77:A82"/>
    <mergeCell ref="A84:A87"/>
    <mergeCell ref="D4:G5"/>
    <mergeCell ref="E6:F6"/>
    <mergeCell ref="A52:A57"/>
    <mergeCell ref="A59:A62"/>
    <mergeCell ref="A64:A66"/>
    <mergeCell ref="A68:C68"/>
    <mergeCell ref="A69:A71"/>
    <mergeCell ref="A73:A75"/>
    <mergeCell ref="A18:A22"/>
    <mergeCell ref="A24:A29"/>
    <mergeCell ref="A31:A37"/>
    <mergeCell ref="A39:A43"/>
    <mergeCell ref="A45:C45"/>
    <mergeCell ref="A46:A50"/>
    <mergeCell ref="A10:A16"/>
    <mergeCell ref="A1:C1"/>
    <mergeCell ref="A2:C2"/>
    <mergeCell ref="A4:A5"/>
    <mergeCell ref="B4:C5"/>
    <mergeCell ref="A9:C9"/>
    <mergeCell ref="Y8:AM8"/>
    <mergeCell ref="AN8:AR8"/>
    <mergeCell ref="D8:G8"/>
    <mergeCell ref="H8:K8"/>
    <mergeCell ref="L8:X8"/>
  </mergeCells>
  <conditionalFormatting sqref="D10">
    <cfRule type="cellIs" dxfId="1199" priority="1517" stopIfTrue="1" operator="equal">
      <formula>4</formula>
    </cfRule>
    <cfRule type="cellIs" dxfId="1198" priority="1518" stopIfTrue="1" operator="equal">
      <formula>3</formula>
    </cfRule>
    <cfRule type="cellIs" dxfId="1197" priority="1519" stopIfTrue="1" operator="equal">
      <formula>2</formula>
    </cfRule>
    <cfRule type="cellIs" dxfId="1196" priority="1520" stopIfTrue="1" operator="equal">
      <formula>1</formula>
    </cfRule>
  </conditionalFormatting>
  <conditionalFormatting sqref="D11">
    <cfRule type="cellIs" dxfId="1195" priority="1513" stopIfTrue="1" operator="equal">
      <formula>4</formula>
    </cfRule>
    <cfRule type="cellIs" dxfId="1194" priority="1514" stopIfTrue="1" operator="equal">
      <formula>3</formula>
    </cfRule>
    <cfRule type="cellIs" dxfId="1193" priority="1515" stopIfTrue="1" operator="equal">
      <formula>2</formula>
    </cfRule>
    <cfRule type="cellIs" dxfId="1192" priority="1516" stopIfTrue="1" operator="equal">
      <formula>1</formula>
    </cfRule>
  </conditionalFormatting>
  <conditionalFormatting sqref="D12">
    <cfRule type="cellIs" dxfId="1191" priority="1509" stopIfTrue="1" operator="equal">
      <formula>4</formula>
    </cfRule>
    <cfRule type="cellIs" dxfId="1190" priority="1510" stopIfTrue="1" operator="equal">
      <formula>3</formula>
    </cfRule>
    <cfRule type="cellIs" dxfId="1189" priority="1511" stopIfTrue="1" operator="equal">
      <formula>2</formula>
    </cfRule>
    <cfRule type="cellIs" dxfId="1188" priority="1512" stopIfTrue="1" operator="equal">
      <formula>1</formula>
    </cfRule>
  </conditionalFormatting>
  <conditionalFormatting sqref="D13">
    <cfRule type="cellIs" dxfId="1187" priority="1505" stopIfTrue="1" operator="equal">
      <formula>4</formula>
    </cfRule>
    <cfRule type="cellIs" dxfId="1186" priority="1506" stopIfTrue="1" operator="equal">
      <formula>3</formula>
    </cfRule>
    <cfRule type="cellIs" dxfId="1185" priority="1507" stopIfTrue="1" operator="equal">
      <formula>2</formula>
    </cfRule>
    <cfRule type="cellIs" dxfId="1184" priority="1508" stopIfTrue="1" operator="equal">
      <formula>1</formula>
    </cfRule>
  </conditionalFormatting>
  <conditionalFormatting sqref="D14">
    <cfRule type="cellIs" dxfId="1183" priority="1501" stopIfTrue="1" operator="equal">
      <formula>4</formula>
    </cfRule>
    <cfRule type="cellIs" dxfId="1182" priority="1502" stopIfTrue="1" operator="equal">
      <formula>3</formula>
    </cfRule>
    <cfRule type="cellIs" dxfId="1181" priority="1503" stopIfTrue="1" operator="equal">
      <formula>2</formula>
    </cfRule>
    <cfRule type="cellIs" dxfId="1180" priority="1504" stopIfTrue="1" operator="equal">
      <formula>1</formula>
    </cfRule>
  </conditionalFormatting>
  <conditionalFormatting sqref="D15">
    <cfRule type="cellIs" dxfId="1179" priority="1497" stopIfTrue="1" operator="equal">
      <formula>4</formula>
    </cfRule>
    <cfRule type="cellIs" dxfId="1178" priority="1498" stopIfTrue="1" operator="equal">
      <formula>3</formula>
    </cfRule>
    <cfRule type="cellIs" dxfId="1177" priority="1499" stopIfTrue="1" operator="equal">
      <formula>2</formula>
    </cfRule>
    <cfRule type="cellIs" dxfId="1176" priority="1500" stopIfTrue="1" operator="equal">
      <formula>1</formula>
    </cfRule>
  </conditionalFormatting>
  <conditionalFormatting sqref="D16">
    <cfRule type="cellIs" dxfId="1175" priority="1493" stopIfTrue="1" operator="equal">
      <formula>4</formula>
    </cfRule>
    <cfRule type="cellIs" dxfId="1174" priority="1494" stopIfTrue="1" operator="equal">
      <formula>3</formula>
    </cfRule>
    <cfRule type="cellIs" dxfId="1173" priority="1495" stopIfTrue="1" operator="equal">
      <formula>2</formula>
    </cfRule>
    <cfRule type="cellIs" dxfId="1172" priority="1496" stopIfTrue="1" operator="equal">
      <formula>1</formula>
    </cfRule>
  </conditionalFormatting>
  <conditionalFormatting sqref="D18">
    <cfRule type="cellIs" dxfId="1171" priority="1489" stopIfTrue="1" operator="equal">
      <formula>4</formula>
    </cfRule>
    <cfRule type="cellIs" dxfId="1170" priority="1490" stopIfTrue="1" operator="equal">
      <formula>3</formula>
    </cfRule>
    <cfRule type="cellIs" dxfId="1169" priority="1491" stopIfTrue="1" operator="equal">
      <formula>2</formula>
    </cfRule>
    <cfRule type="cellIs" dxfId="1168" priority="1492" stopIfTrue="1" operator="equal">
      <formula>1</formula>
    </cfRule>
  </conditionalFormatting>
  <conditionalFormatting sqref="D19:D22">
    <cfRule type="cellIs" dxfId="1167" priority="1485" stopIfTrue="1" operator="equal">
      <formula>4</formula>
    </cfRule>
    <cfRule type="cellIs" dxfId="1166" priority="1486" stopIfTrue="1" operator="equal">
      <formula>3</formula>
    </cfRule>
    <cfRule type="cellIs" dxfId="1165" priority="1487" stopIfTrue="1" operator="equal">
      <formula>2</formula>
    </cfRule>
    <cfRule type="cellIs" dxfId="1164" priority="1488" stopIfTrue="1" operator="equal">
      <formula>1</formula>
    </cfRule>
  </conditionalFormatting>
  <conditionalFormatting sqref="D24:D29">
    <cfRule type="cellIs" dxfId="1163" priority="1481" stopIfTrue="1" operator="equal">
      <formula>4</formula>
    </cfRule>
    <cfRule type="cellIs" dxfId="1162" priority="1482" stopIfTrue="1" operator="equal">
      <formula>3</formula>
    </cfRule>
    <cfRule type="cellIs" dxfId="1161" priority="1483" stopIfTrue="1" operator="equal">
      <formula>2</formula>
    </cfRule>
    <cfRule type="cellIs" dxfId="1160" priority="1484" stopIfTrue="1" operator="equal">
      <formula>1</formula>
    </cfRule>
  </conditionalFormatting>
  <conditionalFormatting sqref="D31:D37">
    <cfRule type="cellIs" dxfId="1159" priority="1477" stopIfTrue="1" operator="equal">
      <formula>4</formula>
    </cfRule>
    <cfRule type="cellIs" dxfId="1158" priority="1478" stopIfTrue="1" operator="equal">
      <formula>3</formula>
    </cfRule>
    <cfRule type="cellIs" dxfId="1157" priority="1479" stopIfTrue="1" operator="equal">
      <formula>2</formula>
    </cfRule>
    <cfRule type="cellIs" dxfId="1156" priority="1480" stopIfTrue="1" operator="equal">
      <formula>1</formula>
    </cfRule>
  </conditionalFormatting>
  <conditionalFormatting sqref="D39:D43">
    <cfRule type="cellIs" dxfId="1155" priority="1473" stopIfTrue="1" operator="equal">
      <formula>4</formula>
    </cfRule>
    <cfRule type="cellIs" dxfId="1154" priority="1474" stopIfTrue="1" operator="equal">
      <formula>3</formula>
    </cfRule>
    <cfRule type="cellIs" dxfId="1153" priority="1475" stopIfTrue="1" operator="equal">
      <formula>2</formula>
    </cfRule>
    <cfRule type="cellIs" dxfId="1152" priority="1476" stopIfTrue="1" operator="equal">
      <formula>1</formula>
    </cfRule>
  </conditionalFormatting>
  <conditionalFormatting sqref="D46:D50">
    <cfRule type="cellIs" dxfId="1151" priority="1469" stopIfTrue="1" operator="equal">
      <formula>4</formula>
    </cfRule>
    <cfRule type="cellIs" dxfId="1150" priority="1470" stopIfTrue="1" operator="equal">
      <formula>3</formula>
    </cfRule>
    <cfRule type="cellIs" dxfId="1149" priority="1471" stopIfTrue="1" operator="equal">
      <formula>2</formula>
    </cfRule>
    <cfRule type="cellIs" dxfId="1148" priority="1472" stopIfTrue="1" operator="equal">
      <formula>1</formula>
    </cfRule>
  </conditionalFormatting>
  <conditionalFormatting sqref="D52:D57">
    <cfRule type="cellIs" dxfId="1147" priority="1465" stopIfTrue="1" operator="equal">
      <formula>4</formula>
    </cfRule>
    <cfRule type="cellIs" dxfId="1146" priority="1466" stopIfTrue="1" operator="equal">
      <formula>3</formula>
    </cfRule>
    <cfRule type="cellIs" dxfId="1145" priority="1467" stopIfTrue="1" operator="equal">
      <formula>2</formula>
    </cfRule>
    <cfRule type="cellIs" dxfId="1144" priority="1468" stopIfTrue="1" operator="equal">
      <formula>1</formula>
    </cfRule>
  </conditionalFormatting>
  <conditionalFormatting sqref="D59:D62">
    <cfRule type="cellIs" dxfId="1143" priority="1461" stopIfTrue="1" operator="equal">
      <formula>4</formula>
    </cfRule>
    <cfRule type="cellIs" dxfId="1142" priority="1462" stopIfTrue="1" operator="equal">
      <formula>3</formula>
    </cfRule>
    <cfRule type="cellIs" dxfId="1141" priority="1463" stopIfTrue="1" operator="equal">
      <formula>2</formula>
    </cfRule>
    <cfRule type="cellIs" dxfId="1140" priority="1464" stopIfTrue="1" operator="equal">
      <formula>1</formula>
    </cfRule>
  </conditionalFormatting>
  <conditionalFormatting sqref="D64:D66">
    <cfRule type="cellIs" dxfId="1139" priority="1457" stopIfTrue="1" operator="equal">
      <formula>4</formula>
    </cfRule>
    <cfRule type="cellIs" dxfId="1138" priority="1458" stopIfTrue="1" operator="equal">
      <formula>3</formula>
    </cfRule>
    <cfRule type="cellIs" dxfId="1137" priority="1459" stopIfTrue="1" operator="equal">
      <formula>2</formula>
    </cfRule>
    <cfRule type="cellIs" dxfId="1136" priority="1460" stopIfTrue="1" operator="equal">
      <formula>1</formula>
    </cfRule>
  </conditionalFormatting>
  <conditionalFormatting sqref="D69:D71">
    <cfRule type="cellIs" dxfId="1135" priority="1453" stopIfTrue="1" operator="equal">
      <formula>4</formula>
    </cfRule>
    <cfRule type="cellIs" dxfId="1134" priority="1454" stopIfTrue="1" operator="equal">
      <formula>3</formula>
    </cfRule>
    <cfRule type="cellIs" dxfId="1133" priority="1455" stopIfTrue="1" operator="equal">
      <formula>2</formula>
    </cfRule>
    <cfRule type="cellIs" dxfId="1132" priority="1456" stopIfTrue="1" operator="equal">
      <formula>1</formula>
    </cfRule>
  </conditionalFormatting>
  <conditionalFormatting sqref="D73:D75">
    <cfRule type="cellIs" dxfId="1131" priority="1449" stopIfTrue="1" operator="equal">
      <formula>4</formula>
    </cfRule>
    <cfRule type="cellIs" dxfId="1130" priority="1450" stopIfTrue="1" operator="equal">
      <formula>3</formula>
    </cfRule>
    <cfRule type="cellIs" dxfId="1129" priority="1451" stopIfTrue="1" operator="equal">
      <formula>2</formula>
    </cfRule>
    <cfRule type="cellIs" dxfId="1128" priority="1452" stopIfTrue="1" operator="equal">
      <formula>1</formula>
    </cfRule>
  </conditionalFormatting>
  <conditionalFormatting sqref="D77:D82">
    <cfRule type="cellIs" dxfId="1127" priority="1445" stopIfTrue="1" operator="equal">
      <formula>4</formula>
    </cfRule>
    <cfRule type="cellIs" dxfId="1126" priority="1446" stopIfTrue="1" operator="equal">
      <formula>3</formula>
    </cfRule>
    <cfRule type="cellIs" dxfId="1125" priority="1447" stopIfTrue="1" operator="equal">
      <formula>2</formula>
    </cfRule>
    <cfRule type="cellIs" dxfId="1124" priority="1448" stopIfTrue="1" operator="equal">
      <formula>1</formula>
    </cfRule>
  </conditionalFormatting>
  <conditionalFormatting sqref="D84:D87">
    <cfRule type="cellIs" dxfId="1123" priority="1441" stopIfTrue="1" operator="equal">
      <formula>4</formula>
    </cfRule>
    <cfRule type="cellIs" dxfId="1122" priority="1442" stopIfTrue="1" operator="equal">
      <formula>3</formula>
    </cfRule>
    <cfRule type="cellIs" dxfId="1121" priority="1443" stopIfTrue="1" operator="equal">
      <formula>2</formula>
    </cfRule>
    <cfRule type="cellIs" dxfId="1120" priority="1444" stopIfTrue="1" operator="equal">
      <formula>1</formula>
    </cfRule>
  </conditionalFormatting>
  <conditionalFormatting sqref="E10">
    <cfRule type="cellIs" dxfId="1119" priority="1437" stopIfTrue="1" operator="equal">
      <formula>4</formula>
    </cfRule>
    <cfRule type="cellIs" dxfId="1118" priority="1438" stopIfTrue="1" operator="equal">
      <formula>3</formula>
    </cfRule>
    <cfRule type="cellIs" dxfId="1117" priority="1439" stopIfTrue="1" operator="equal">
      <formula>2</formula>
    </cfRule>
    <cfRule type="cellIs" dxfId="1116" priority="1440" stopIfTrue="1" operator="equal">
      <formula>1</formula>
    </cfRule>
  </conditionalFormatting>
  <conditionalFormatting sqref="E11">
    <cfRule type="cellIs" dxfId="1115" priority="1433" stopIfTrue="1" operator="equal">
      <formula>4</formula>
    </cfRule>
    <cfRule type="cellIs" dxfId="1114" priority="1434" stopIfTrue="1" operator="equal">
      <formula>3</formula>
    </cfRule>
    <cfRule type="cellIs" dxfId="1113" priority="1435" stopIfTrue="1" operator="equal">
      <formula>2</formula>
    </cfRule>
    <cfRule type="cellIs" dxfId="1112" priority="1436" stopIfTrue="1" operator="equal">
      <formula>1</formula>
    </cfRule>
  </conditionalFormatting>
  <conditionalFormatting sqref="E12">
    <cfRule type="cellIs" dxfId="1111" priority="1429" stopIfTrue="1" operator="equal">
      <formula>4</formula>
    </cfRule>
    <cfRule type="cellIs" dxfId="1110" priority="1430" stopIfTrue="1" operator="equal">
      <formula>3</formula>
    </cfRule>
    <cfRule type="cellIs" dxfId="1109" priority="1431" stopIfTrue="1" operator="equal">
      <formula>2</formula>
    </cfRule>
    <cfRule type="cellIs" dxfId="1108" priority="1432" stopIfTrue="1" operator="equal">
      <formula>1</formula>
    </cfRule>
  </conditionalFormatting>
  <conditionalFormatting sqref="E13">
    <cfRule type="cellIs" dxfId="1107" priority="1425" stopIfTrue="1" operator="equal">
      <formula>4</formula>
    </cfRule>
    <cfRule type="cellIs" dxfId="1106" priority="1426" stopIfTrue="1" operator="equal">
      <formula>3</formula>
    </cfRule>
    <cfRule type="cellIs" dxfId="1105" priority="1427" stopIfTrue="1" operator="equal">
      <formula>2</formula>
    </cfRule>
    <cfRule type="cellIs" dxfId="1104" priority="1428" stopIfTrue="1" operator="equal">
      <formula>1</formula>
    </cfRule>
  </conditionalFormatting>
  <conditionalFormatting sqref="E14">
    <cfRule type="cellIs" dxfId="1103" priority="1421" stopIfTrue="1" operator="equal">
      <formula>4</formula>
    </cfRule>
    <cfRule type="cellIs" dxfId="1102" priority="1422" stopIfTrue="1" operator="equal">
      <formula>3</formula>
    </cfRule>
    <cfRule type="cellIs" dxfId="1101" priority="1423" stopIfTrue="1" operator="equal">
      <formula>2</formula>
    </cfRule>
    <cfRule type="cellIs" dxfId="1100" priority="1424" stopIfTrue="1" operator="equal">
      <formula>1</formula>
    </cfRule>
  </conditionalFormatting>
  <conditionalFormatting sqref="E15">
    <cfRule type="cellIs" dxfId="1099" priority="1417" stopIfTrue="1" operator="equal">
      <formula>4</formula>
    </cfRule>
    <cfRule type="cellIs" dxfId="1098" priority="1418" stopIfTrue="1" operator="equal">
      <formula>3</formula>
    </cfRule>
    <cfRule type="cellIs" dxfId="1097" priority="1419" stopIfTrue="1" operator="equal">
      <formula>2</formula>
    </cfRule>
    <cfRule type="cellIs" dxfId="1096" priority="1420" stopIfTrue="1" operator="equal">
      <formula>1</formula>
    </cfRule>
  </conditionalFormatting>
  <conditionalFormatting sqref="E16">
    <cfRule type="cellIs" dxfId="1095" priority="1413" stopIfTrue="1" operator="equal">
      <formula>4</formula>
    </cfRule>
    <cfRule type="cellIs" dxfId="1094" priority="1414" stopIfTrue="1" operator="equal">
      <formula>3</formula>
    </cfRule>
    <cfRule type="cellIs" dxfId="1093" priority="1415" stopIfTrue="1" operator="equal">
      <formula>2</formula>
    </cfRule>
    <cfRule type="cellIs" dxfId="1092" priority="1416" stopIfTrue="1" operator="equal">
      <formula>1</formula>
    </cfRule>
  </conditionalFormatting>
  <conditionalFormatting sqref="E18">
    <cfRule type="cellIs" dxfId="1091" priority="1409" stopIfTrue="1" operator="equal">
      <formula>4</formula>
    </cfRule>
    <cfRule type="cellIs" dxfId="1090" priority="1410" stopIfTrue="1" operator="equal">
      <formula>3</formula>
    </cfRule>
    <cfRule type="cellIs" dxfId="1089" priority="1411" stopIfTrue="1" operator="equal">
      <formula>2</formula>
    </cfRule>
    <cfRule type="cellIs" dxfId="1088" priority="1412" stopIfTrue="1" operator="equal">
      <formula>1</formula>
    </cfRule>
  </conditionalFormatting>
  <conditionalFormatting sqref="E19:E22">
    <cfRule type="cellIs" dxfId="1087" priority="1405" stopIfTrue="1" operator="equal">
      <formula>4</formula>
    </cfRule>
    <cfRule type="cellIs" dxfId="1086" priority="1406" stopIfTrue="1" operator="equal">
      <formula>3</formula>
    </cfRule>
    <cfRule type="cellIs" dxfId="1085" priority="1407" stopIfTrue="1" operator="equal">
      <formula>2</formula>
    </cfRule>
    <cfRule type="cellIs" dxfId="1084" priority="1408" stopIfTrue="1" operator="equal">
      <formula>1</formula>
    </cfRule>
  </conditionalFormatting>
  <conditionalFormatting sqref="E24:E29">
    <cfRule type="cellIs" dxfId="1083" priority="1401" stopIfTrue="1" operator="equal">
      <formula>4</formula>
    </cfRule>
    <cfRule type="cellIs" dxfId="1082" priority="1402" stopIfTrue="1" operator="equal">
      <formula>3</formula>
    </cfRule>
    <cfRule type="cellIs" dxfId="1081" priority="1403" stopIfTrue="1" operator="equal">
      <formula>2</formula>
    </cfRule>
    <cfRule type="cellIs" dxfId="1080" priority="1404" stopIfTrue="1" operator="equal">
      <formula>1</formula>
    </cfRule>
  </conditionalFormatting>
  <conditionalFormatting sqref="E31:E37">
    <cfRule type="cellIs" dxfId="1079" priority="1397" stopIfTrue="1" operator="equal">
      <formula>4</formula>
    </cfRule>
    <cfRule type="cellIs" dxfId="1078" priority="1398" stopIfTrue="1" operator="equal">
      <formula>3</formula>
    </cfRule>
    <cfRule type="cellIs" dxfId="1077" priority="1399" stopIfTrue="1" operator="equal">
      <formula>2</formula>
    </cfRule>
    <cfRule type="cellIs" dxfId="1076" priority="1400" stopIfTrue="1" operator="equal">
      <formula>1</formula>
    </cfRule>
  </conditionalFormatting>
  <conditionalFormatting sqref="E39:E43">
    <cfRule type="cellIs" dxfId="1075" priority="1393" stopIfTrue="1" operator="equal">
      <formula>4</formula>
    </cfRule>
    <cfRule type="cellIs" dxfId="1074" priority="1394" stopIfTrue="1" operator="equal">
      <formula>3</formula>
    </cfRule>
    <cfRule type="cellIs" dxfId="1073" priority="1395" stopIfTrue="1" operator="equal">
      <formula>2</formula>
    </cfRule>
    <cfRule type="cellIs" dxfId="1072" priority="1396" stopIfTrue="1" operator="equal">
      <formula>1</formula>
    </cfRule>
  </conditionalFormatting>
  <conditionalFormatting sqref="E46:E50">
    <cfRule type="cellIs" dxfId="1071" priority="1389" stopIfTrue="1" operator="equal">
      <formula>4</formula>
    </cfRule>
    <cfRule type="cellIs" dxfId="1070" priority="1390" stopIfTrue="1" operator="equal">
      <formula>3</formula>
    </cfRule>
    <cfRule type="cellIs" dxfId="1069" priority="1391" stopIfTrue="1" operator="equal">
      <formula>2</formula>
    </cfRule>
    <cfRule type="cellIs" dxfId="1068" priority="1392" stopIfTrue="1" operator="equal">
      <formula>1</formula>
    </cfRule>
  </conditionalFormatting>
  <conditionalFormatting sqref="E52:E57">
    <cfRule type="cellIs" dxfId="1067" priority="1385" stopIfTrue="1" operator="equal">
      <formula>4</formula>
    </cfRule>
    <cfRule type="cellIs" dxfId="1066" priority="1386" stopIfTrue="1" operator="equal">
      <formula>3</formula>
    </cfRule>
    <cfRule type="cellIs" dxfId="1065" priority="1387" stopIfTrue="1" operator="equal">
      <formula>2</formula>
    </cfRule>
    <cfRule type="cellIs" dxfId="1064" priority="1388" stopIfTrue="1" operator="equal">
      <formula>1</formula>
    </cfRule>
  </conditionalFormatting>
  <conditionalFormatting sqref="E59:E62">
    <cfRule type="cellIs" dxfId="1063" priority="1381" stopIfTrue="1" operator="equal">
      <formula>4</formula>
    </cfRule>
    <cfRule type="cellIs" dxfId="1062" priority="1382" stopIfTrue="1" operator="equal">
      <formula>3</formula>
    </cfRule>
    <cfRule type="cellIs" dxfId="1061" priority="1383" stopIfTrue="1" operator="equal">
      <formula>2</formula>
    </cfRule>
    <cfRule type="cellIs" dxfId="1060" priority="1384" stopIfTrue="1" operator="equal">
      <formula>1</formula>
    </cfRule>
  </conditionalFormatting>
  <conditionalFormatting sqref="E64:E66">
    <cfRule type="cellIs" dxfId="1059" priority="1377" stopIfTrue="1" operator="equal">
      <formula>4</formula>
    </cfRule>
    <cfRule type="cellIs" dxfId="1058" priority="1378" stopIfTrue="1" operator="equal">
      <formula>3</formula>
    </cfRule>
    <cfRule type="cellIs" dxfId="1057" priority="1379" stopIfTrue="1" operator="equal">
      <formula>2</formula>
    </cfRule>
    <cfRule type="cellIs" dxfId="1056" priority="1380" stopIfTrue="1" operator="equal">
      <formula>1</formula>
    </cfRule>
  </conditionalFormatting>
  <conditionalFormatting sqref="E69:E71">
    <cfRule type="cellIs" dxfId="1055" priority="1373" stopIfTrue="1" operator="equal">
      <formula>4</formula>
    </cfRule>
    <cfRule type="cellIs" dxfId="1054" priority="1374" stopIfTrue="1" operator="equal">
      <formula>3</formula>
    </cfRule>
    <cfRule type="cellIs" dxfId="1053" priority="1375" stopIfTrue="1" operator="equal">
      <formula>2</formula>
    </cfRule>
    <cfRule type="cellIs" dxfId="1052" priority="1376" stopIfTrue="1" operator="equal">
      <formula>1</formula>
    </cfRule>
  </conditionalFormatting>
  <conditionalFormatting sqref="E73:E75">
    <cfRule type="cellIs" dxfId="1051" priority="1369" stopIfTrue="1" operator="equal">
      <formula>4</formula>
    </cfRule>
    <cfRule type="cellIs" dxfId="1050" priority="1370" stopIfTrue="1" operator="equal">
      <formula>3</formula>
    </cfRule>
    <cfRule type="cellIs" dxfId="1049" priority="1371" stopIfTrue="1" operator="equal">
      <formula>2</formula>
    </cfRule>
    <cfRule type="cellIs" dxfId="1048" priority="1372" stopIfTrue="1" operator="equal">
      <formula>1</formula>
    </cfRule>
  </conditionalFormatting>
  <conditionalFormatting sqref="E77:E82">
    <cfRule type="cellIs" dxfId="1047" priority="1365" stopIfTrue="1" operator="equal">
      <formula>4</formula>
    </cfRule>
    <cfRule type="cellIs" dxfId="1046" priority="1366" stopIfTrue="1" operator="equal">
      <formula>3</formula>
    </cfRule>
    <cfRule type="cellIs" dxfId="1045" priority="1367" stopIfTrue="1" operator="equal">
      <formula>2</formula>
    </cfRule>
    <cfRule type="cellIs" dxfId="1044" priority="1368" stopIfTrue="1" operator="equal">
      <formula>1</formula>
    </cfRule>
  </conditionalFormatting>
  <conditionalFormatting sqref="E84:E87">
    <cfRule type="cellIs" dxfId="1043" priority="1361" stopIfTrue="1" operator="equal">
      <formula>4</formula>
    </cfRule>
    <cfRule type="cellIs" dxfId="1042" priority="1362" stopIfTrue="1" operator="equal">
      <formula>3</formula>
    </cfRule>
    <cfRule type="cellIs" dxfId="1041" priority="1363" stopIfTrue="1" operator="equal">
      <formula>2</formula>
    </cfRule>
    <cfRule type="cellIs" dxfId="1040" priority="1364" stopIfTrue="1" operator="equal">
      <formula>1</formula>
    </cfRule>
  </conditionalFormatting>
  <conditionalFormatting sqref="F10">
    <cfRule type="cellIs" dxfId="1039" priority="1357" stopIfTrue="1" operator="equal">
      <formula>4</formula>
    </cfRule>
    <cfRule type="cellIs" dxfId="1038" priority="1358" stopIfTrue="1" operator="equal">
      <formula>3</formula>
    </cfRule>
    <cfRule type="cellIs" dxfId="1037" priority="1359" stopIfTrue="1" operator="equal">
      <formula>2</formula>
    </cfRule>
    <cfRule type="cellIs" dxfId="1036" priority="1360" stopIfTrue="1" operator="equal">
      <formula>1</formula>
    </cfRule>
  </conditionalFormatting>
  <conditionalFormatting sqref="F11">
    <cfRule type="cellIs" dxfId="1035" priority="1353" stopIfTrue="1" operator="equal">
      <formula>4</formula>
    </cfRule>
    <cfRule type="cellIs" dxfId="1034" priority="1354" stopIfTrue="1" operator="equal">
      <formula>3</formula>
    </cfRule>
    <cfRule type="cellIs" dxfId="1033" priority="1355" stopIfTrue="1" operator="equal">
      <formula>2</formula>
    </cfRule>
    <cfRule type="cellIs" dxfId="1032" priority="1356" stopIfTrue="1" operator="equal">
      <formula>1</formula>
    </cfRule>
  </conditionalFormatting>
  <conditionalFormatting sqref="F12">
    <cfRule type="cellIs" dxfId="1031" priority="1349" stopIfTrue="1" operator="equal">
      <formula>4</formula>
    </cfRule>
    <cfRule type="cellIs" dxfId="1030" priority="1350" stopIfTrue="1" operator="equal">
      <formula>3</formula>
    </cfRule>
    <cfRule type="cellIs" dxfId="1029" priority="1351" stopIfTrue="1" operator="equal">
      <formula>2</formula>
    </cfRule>
    <cfRule type="cellIs" dxfId="1028" priority="1352" stopIfTrue="1" operator="equal">
      <formula>1</formula>
    </cfRule>
  </conditionalFormatting>
  <conditionalFormatting sqref="F13">
    <cfRule type="cellIs" dxfId="1027" priority="1345" stopIfTrue="1" operator="equal">
      <formula>4</formula>
    </cfRule>
    <cfRule type="cellIs" dxfId="1026" priority="1346" stopIfTrue="1" operator="equal">
      <formula>3</formula>
    </cfRule>
    <cfRule type="cellIs" dxfId="1025" priority="1347" stopIfTrue="1" operator="equal">
      <formula>2</formula>
    </cfRule>
    <cfRule type="cellIs" dxfId="1024" priority="1348" stopIfTrue="1" operator="equal">
      <formula>1</formula>
    </cfRule>
  </conditionalFormatting>
  <conditionalFormatting sqref="F14">
    <cfRule type="cellIs" dxfId="1023" priority="1341" stopIfTrue="1" operator="equal">
      <formula>4</formula>
    </cfRule>
    <cfRule type="cellIs" dxfId="1022" priority="1342" stopIfTrue="1" operator="equal">
      <formula>3</formula>
    </cfRule>
    <cfRule type="cellIs" dxfId="1021" priority="1343" stopIfTrue="1" operator="equal">
      <formula>2</formula>
    </cfRule>
    <cfRule type="cellIs" dxfId="1020" priority="1344" stopIfTrue="1" operator="equal">
      <formula>1</formula>
    </cfRule>
  </conditionalFormatting>
  <conditionalFormatting sqref="F15">
    <cfRule type="cellIs" dxfId="1019" priority="1337" stopIfTrue="1" operator="equal">
      <formula>4</formula>
    </cfRule>
    <cfRule type="cellIs" dxfId="1018" priority="1338" stopIfTrue="1" operator="equal">
      <formula>3</formula>
    </cfRule>
    <cfRule type="cellIs" dxfId="1017" priority="1339" stopIfTrue="1" operator="equal">
      <formula>2</formula>
    </cfRule>
    <cfRule type="cellIs" dxfId="1016" priority="1340" stopIfTrue="1" operator="equal">
      <formula>1</formula>
    </cfRule>
  </conditionalFormatting>
  <conditionalFormatting sqref="F16">
    <cfRule type="cellIs" dxfId="1015" priority="1333" stopIfTrue="1" operator="equal">
      <formula>4</formula>
    </cfRule>
    <cfRule type="cellIs" dxfId="1014" priority="1334" stopIfTrue="1" operator="equal">
      <formula>3</formula>
    </cfRule>
    <cfRule type="cellIs" dxfId="1013" priority="1335" stopIfTrue="1" operator="equal">
      <formula>2</formula>
    </cfRule>
    <cfRule type="cellIs" dxfId="1012" priority="1336" stopIfTrue="1" operator="equal">
      <formula>1</formula>
    </cfRule>
  </conditionalFormatting>
  <conditionalFormatting sqref="F18">
    <cfRule type="cellIs" dxfId="1011" priority="1329" stopIfTrue="1" operator="equal">
      <formula>4</formula>
    </cfRule>
    <cfRule type="cellIs" dxfId="1010" priority="1330" stopIfTrue="1" operator="equal">
      <formula>3</formula>
    </cfRule>
    <cfRule type="cellIs" dxfId="1009" priority="1331" stopIfTrue="1" operator="equal">
      <formula>2</formula>
    </cfRule>
    <cfRule type="cellIs" dxfId="1008" priority="1332" stopIfTrue="1" operator="equal">
      <formula>1</formula>
    </cfRule>
  </conditionalFormatting>
  <conditionalFormatting sqref="F19:F22">
    <cfRule type="cellIs" dxfId="1007" priority="1325" stopIfTrue="1" operator="equal">
      <formula>4</formula>
    </cfRule>
    <cfRule type="cellIs" dxfId="1006" priority="1326" stopIfTrue="1" operator="equal">
      <formula>3</formula>
    </cfRule>
    <cfRule type="cellIs" dxfId="1005" priority="1327" stopIfTrue="1" operator="equal">
      <formula>2</formula>
    </cfRule>
    <cfRule type="cellIs" dxfId="1004" priority="1328" stopIfTrue="1" operator="equal">
      <formula>1</formula>
    </cfRule>
  </conditionalFormatting>
  <conditionalFormatting sqref="F24:F29">
    <cfRule type="cellIs" dxfId="1003" priority="1321" stopIfTrue="1" operator="equal">
      <formula>4</formula>
    </cfRule>
    <cfRule type="cellIs" dxfId="1002" priority="1322" stopIfTrue="1" operator="equal">
      <formula>3</formula>
    </cfRule>
    <cfRule type="cellIs" dxfId="1001" priority="1323" stopIfTrue="1" operator="equal">
      <formula>2</formula>
    </cfRule>
    <cfRule type="cellIs" dxfId="1000" priority="1324" stopIfTrue="1" operator="equal">
      <formula>1</formula>
    </cfRule>
  </conditionalFormatting>
  <conditionalFormatting sqref="F31:F37">
    <cfRule type="cellIs" dxfId="999" priority="1317" stopIfTrue="1" operator="equal">
      <formula>4</formula>
    </cfRule>
    <cfRule type="cellIs" dxfId="998" priority="1318" stopIfTrue="1" operator="equal">
      <formula>3</formula>
    </cfRule>
    <cfRule type="cellIs" dxfId="997" priority="1319" stopIfTrue="1" operator="equal">
      <formula>2</formula>
    </cfRule>
    <cfRule type="cellIs" dxfId="996" priority="1320" stopIfTrue="1" operator="equal">
      <formula>1</formula>
    </cfRule>
  </conditionalFormatting>
  <conditionalFormatting sqref="F39:F43">
    <cfRule type="cellIs" dxfId="995" priority="1313" stopIfTrue="1" operator="equal">
      <formula>4</formula>
    </cfRule>
    <cfRule type="cellIs" dxfId="994" priority="1314" stopIfTrue="1" operator="equal">
      <formula>3</formula>
    </cfRule>
    <cfRule type="cellIs" dxfId="993" priority="1315" stopIfTrue="1" operator="equal">
      <formula>2</formula>
    </cfRule>
    <cfRule type="cellIs" dxfId="992" priority="1316" stopIfTrue="1" operator="equal">
      <formula>1</formula>
    </cfRule>
  </conditionalFormatting>
  <conditionalFormatting sqref="F46:F50">
    <cfRule type="cellIs" dxfId="991" priority="1309" stopIfTrue="1" operator="equal">
      <formula>4</formula>
    </cfRule>
    <cfRule type="cellIs" dxfId="990" priority="1310" stopIfTrue="1" operator="equal">
      <formula>3</formula>
    </cfRule>
    <cfRule type="cellIs" dxfId="989" priority="1311" stopIfTrue="1" operator="equal">
      <formula>2</formula>
    </cfRule>
    <cfRule type="cellIs" dxfId="988" priority="1312" stopIfTrue="1" operator="equal">
      <formula>1</formula>
    </cfRule>
  </conditionalFormatting>
  <conditionalFormatting sqref="F52:F57">
    <cfRule type="cellIs" dxfId="987" priority="1305" stopIfTrue="1" operator="equal">
      <formula>4</formula>
    </cfRule>
    <cfRule type="cellIs" dxfId="986" priority="1306" stopIfTrue="1" operator="equal">
      <formula>3</formula>
    </cfRule>
    <cfRule type="cellIs" dxfId="985" priority="1307" stopIfTrue="1" operator="equal">
      <formula>2</formula>
    </cfRule>
    <cfRule type="cellIs" dxfId="984" priority="1308" stopIfTrue="1" operator="equal">
      <formula>1</formula>
    </cfRule>
  </conditionalFormatting>
  <conditionalFormatting sqref="F59:F62">
    <cfRule type="cellIs" dxfId="983" priority="1301" stopIfTrue="1" operator="equal">
      <formula>4</formula>
    </cfRule>
    <cfRule type="cellIs" dxfId="982" priority="1302" stopIfTrue="1" operator="equal">
      <formula>3</formula>
    </cfRule>
    <cfRule type="cellIs" dxfId="981" priority="1303" stopIfTrue="1" operator="equal">
      <formula>2</formula>
    </cfRule>
    <cfRule type="cellIs" dxfId="980" priority="1304" stopIfTrue="1" operator="equal">
      <formula>1</formula>
    </cfRule>
  </conditionalFormatting>
  <conditionalFormatting sqref="F64:F66">
    <cfRule type="cellIs" dxfId="979" priority="1297" stopIfTrue="1" operator="equal">
      <formula>4</formula>
    </cfRule>
    <cfRule type="cellIs" dxfId="978" priority="1298" stopIfTrue="1" operator="equal">
      <formula>3</formula>
    </cfRule>
    <cfRule type="cellIs" dxfId="977" priority="1299" stopIfTrue="1" operator="equal">
      <formula>2</formula>
    </cfRule>
    <cfRule type="cellIs" dxfId="976" priority="1300" stopIfTrue="1" operator="equal">
      <formula>1</formula>
    </cfRule>
  </conditionalFormatting>
  <conditionalFormatting sqref="F69:F71">
    <cfRule type="cellIs" dxfId="975" priority="1293" stopIfTrue="1" operator="equal">
      <formula>4</formula>
    </cfRule>
    <cfRule type="cellIs" dxfId="974" priority="1294" stopIfTrue="1" operator="equal">
      <formula>3</formula>
    </cfRule>
    <cfRule type="cellIs" dxfId="973" priority="1295" stopIfTrue="1" operator="equal">
      <formula>2</formula>
    </cfRule>
    <cfRule type="cellIs" dxfId="972" priority="1296" stopIfTrue="1" operator="equal">
      <formula>1</formula>
    </cfRule>
  </conditionalFormatting>
  <conditionalFormatting sqref="F73:F75">
    <cfRule type="cellIs" dxfId="971" priority="1289" stopIfTrue="1" operator="equal">
      <formula>4</formula>
    </cfRule>
    <cfRule type="cellIs" dxfId="970" priority="1290" stopIfTrue="1" operator="equal">
      <formula>3</formula>
    </cfRule>
    <cfRule type="cellIs" dxfId="969" priority="1291" stopIfTrue="1" operator="equal">
      <formula>2</formula>
    </cfRule>
    <cfRule type="cellIs" dxfId="968" priority="1292" stopIfTrue="1" operator="equal">
      <formula>1</formula>
    </cfRule>
  </conditionalFormatting>
  <conditionalFormatting sqref="F77:F82">
    <cfRule type="cellIs" dxfId="967" priority="1285" stopIfTrue="1" operator="equal">
      <formula>4</formula>
    </cfRule>
    <cfRule type="cellIs" dxfId="966" priority="1286" stopIfTrue="1" operator="equal">
      <formula>3</formula>
    </cfRule>
    <cfRule type="cellIs" dxfId="965" priority="1287" stopIfTrue="1" operator="equal">
      <formula>2</formula>
    </cfRule>
    <cfRule type="cellIs" dxfId="964" priority="1288" stopIfTrue="1" operator="equal">
      <formula>1</formula>
    </cfRule>
  </conditionalFormatting>
  <conditionalFormatting sqref="F84:F87">
    <cfRule type="cellIs" dxfId="963" priority="1281" stopIfTrue="1" operator="equal">
      <formula>4</formula>
    </cfRule>
    <cfRule type="cellIs" dxfId="962" priority="1282" stopIfTrue="1" operator="equal">
      <formula>3</formula>
    </cfRule>
    <cfRule type="cellIs" dxfId="961" priority="1283" stopIfTrue="1" operator="equal">
      <formula>2</formula>
    </cfRule>
    <cfRule type="cellIs" dxfId="960" priority="1284" stopIfTrue="1" operator="equal">
      <formula>1</formula>
    </cfRule>
  </conditionalFormatting>
  <conditionalFormatting sqref="G10">
    <cfRule type="cellIs" dxfId="959" priority="1277" stopIfTrue="1" operator="equal">
      <formula>4</formula>
    </cfRule>
    <cfRule type="cellIs" dxfId="958" priority="1278" stopIfTrue="1" operator="equal">
      <formula>3</formula>
    </cfRule>
    <cfRule type="cellIs" dxfId="957" priority="1279" stopIfTrue="1" operator="equal">
      <formula>2</formula>
    </cfRule>
    <cfRule type="cellIs" dxfId="956" priority="1280" stopIfTrue="1" operator="equal">
      <formula>1</formula>
    </cfRule>
  </conditionalFormatting>
  <conditionalFormatting sqref="G11">
    <cfRule type="cellIs" dxfId="955" priority="1273" stopIfTrue="1" operator="equal">
      <formula>4</formula>
    </cfRule>
    <cfRule type="cellIs" dxfId="954" priority="1274" stopIfTrue="1" operator="equal">
      <formula>3</formula>
    </cfRule>
    <cfRule type="cellIs" dxfId="953" priority="1275" stopIfTrue="1" operator="equal">
      <formula>2</formula>
    </cfRule>
    <cfRule type="cellIs" dxfId="952" priority="1276" stopIfTrue="1" operator="equal">
      <formula>1</formula>
    </cfRule>
  </conditionalFormatting>
  <conditionalFormatting sqref="G12">
    <cfRule type="cellIs" dxfId="951" priority="1269" stopIfTrue="1" operator="equal">
      <formula>4</formula>
    </cfRule>
    <cfRule type="cellIs" dxfId="950" priority="1270" stopIfTrue="1" operator="equal">
      <formula>3</formula>
    </cfRule>
    <cfRule type="cellIs" dxfId="949" priority="1271" stopIfTrue="1" operator="equal">
      <formula>2</formula>
    </cfRule>
    <cfRule type="cellIs" dxfId="948" priority="1272" stopIfTrue="1" operator="equal">
      <formula>1</formula>
    </cfRule>
  </conditionalFormatting>
  <conditionalFormatting sqref="G13">
    <cfRule type="cellIs" dxfId="947" priority="1265" stopIfTrue="1" operator="equal">
      <formula>4</formula>
    </cfRule>
    <cfRule type="cellIs" dxfId="946" priority="1266" stopIfTrue="1" operator="equal">
      <formula>3</formula>
    </cfRule>
    <cfRule type="cellIs" dxfId="945" priority="1267" stopIfTrue="1" operator="equal">
      <formula>2</formula>
    </cfRule>
    <cfRule type="cellIs" dxfId="944" priority="1268" stopIfTrue="1" operator="equal">
      <formula>1</formula>
    </cfRule>
  </conditionalFormatting>
  <conditionalFormatting sqref="G14">
    <cfRule type="cellIs" dxfId="943" priority="1261" stopIfTrue="1" operator="equal">
      <formula>4</formula>
    </cfRule>
    <cfRule type="cellIs" dxfId="942" priority="1262" stopIfTrue="1" operator="equal">
      <formula>3</formula>
    </cfRule>
    <cfRule type="cellIs" dxfId="941" priority="1263" stopIfTrue="1" operator="equal">
      <formula>2</formula>
    </cfRule>
    <cfRule type="cellIs" dxfId="940" priority="1264" stopIfTrue="1" operator="equal">
      <formula>1</formula>
    </cfRule>
  </conditionalFormatting>
  <conditionalFormatting sqref="G15">
    <cfRule type="cellIs" dxfId="939" priority="1257" stopIfTrue="1" operator="equal">
      <formula>4</formula>
    </cfRule>
    <cfRule type="cellIs" dxfId="938" priority="1258" stopIfTrue="1" operator="equal">
      <formula>3</formula>
    </cfRule>
    <cfRule type="cellIs" dxfId="937" priority="1259" stopIfTrue="1" operator="equal">
      <formula>2</formula>
    </cfRule>
    <cfRule type="cellIs" dxfId="936" priority="1260" stopIfTrue="1" operator="equal">
      <formula>1</formula>
    </cfRule>
  </conditionalFormatting>
  <conditionalFormatting sqref="G16">
    <cfRule type="cellIs" dxfId="935" priority="1253" stopIfTrue="1" operator="equal">
      <formula>4</formula>
    </cfRule>
    <cfRule type="cellIs" dxfId="934" priority="1254" stopIfTrue="1" operator="equal">
      <formula>3</formula>
    </cfRule>
    <cfRule type="cellIs" dxfId="933" priority="1255" stopIfTrue="1" operator="equal">
      <formula>2</formula>
    </cfRule>
    <cfRule type="cellIs" dxfId="932" priority="1256" stopIfTrue="1" operator="equal">
      <formula>1</formula>
    </cfRule>
  </conditionalFormatting>
  <conditionalFormatting sqref="G18">
    <cfRule type="cellIs" dxfId="931" priority="1249" stopIfTrue="1" operator="equal">
      <formula>4</formula>
    </cfRule>
    <cfRule type="cellIs" dxfId="930" priority="1250" stopIfTrue="1" operator="equal">
      <formula>3</formula>
    </cfRule>
    <cfRule type="cellIs" dxfId="929" priority="1251" stopIfTrue="1" operator="equal">
      <formula>2</formula>
    </cfRule>
    <cfRule type="cellIs" dxfId="928" priority="1252" stopIfTrue="1" operator="equal">
      <formula>1</formula>
    </cfRule>
  </conditionalFormatting>
  <conditionalFormatting sqref="G19:G22">
    <cfRule type="cellIs" dxfId="927" priority="1245" stopIfTrue="1" operator="equal">
      <formula>4</formula>
    </cfRule>
    <cfRule type="cellIs" dxfId="926" priority="1246" stopIfTrue="1" operator="equal">
      <formula>3</formula>
    </cfRule>
    <cfRule type="cellIs" dxfId="925" priority="1247" stopIfTrue="1" operator="equal">
      <formula>2</formula>
    </cfRule>
    <cfRule type="cellIs" dxfId="924" priority="1248" stopIfTrue="1" operator="equal">
      <formula>1</formula>
    </cfRule>
  </conditionalFormatting>
  <conditionalFormatting sqref="G24:G29">
    <cfRule type="cellIs" dxfId="923" priority="1241" stopIfTrue="1" operator="equal">
      <formula>4</formula>
    </cfRule>
    <cfRule type="cellIs" dxfId="922" priority="1242" stopIfTrue="1" operator="equal">
      <formula>3</formula>
    </cfRule>
    <cfRule type="cellIs" dxfId="921" priority="1243" stopIfTrue="1" operator="equal">
      <formula>2</formula>
    </cfRule>
    <cfRule type="cellIs" dxfId="920" priority="1244" stopIfTrue="1" operator="equal">
      <formula>1</formula>
    </cfRule>
  </conditionalFormatting>
  <conditionalFormatting sqref="G31:G37">
    <cfRule type="cellIs" dxfId="919" priority="1237" stopIfTrue="1" operator="equal">
      <formula>4</formula>
    </cfRule>
    <cfRule type="cellIs" dxfId="918" priority="1238" stopIfTrue="1" operator="equal">
      <formula>3</formula>
    </cfRule>
    <cfRule type="cellIs" dxfId="917" priority="1239" stopIfTrue="1" operator="equal">
      <formula>2</formula>
    </cfRule>
    <cfRule type="cellIs" dxfId="916" priority="1240" stopIfTrue="1" operator="equal">
      <formula>1</formula>
    </cfRule>
  </conditionalFormatting>
  <conditionalFormatting sqref="G39:G43">
    <cfRule type="cellIs" dxfId="915" priority="1233" stopIfTrue="1" operator="equal">
      <formula>4</formula>
    </cfRule>
    <cfRule type="cellIs" dxfId="914" priority="1234" stopIfTrue="1" operator="equal">
      <formula>3</formula>
    </cfRule>
    <cfRule type="cellIs" dxfId="913" priority="1235" stopIfTrue="1" operator="equal">
      <formula>2</formula>
    </cfRule>
    <cfRule type="cellIs" dxfId="912" priority="1236" stopIfTrue="1" operator="equal">
      <formula>1</formula>
    </cfRule>
  </conditionalFormatting>
  <conditionalFormatting sqref="G46:G50">
    <cfRule type="cellIs" dxfId="911" priority="1229" stopIfTrue="1" operator="equal">
      <formula>4</formula>
    </cfRule>
    <cfRule type="cellIs" dxfId="910" priority="1230" stopIfTrue="1" operator="equal">
      <formula>3</formula>
    </cfRule>
    <cfRule type="cellIs" dxfId="909" priority="1231" stopIfTrue="1" operator="equal">
      <formula>2</formula>
    </cfRule>
    <cfRule type="cellIs" dxfId="908" priority="1232" stopIfTrue="1" operator="equal">
      <formula>1</formula>
    </cfRule>
  </conditionalFormatting>
  <conditionalFormatting sqref="G52:G57">
    <cfRule type="cellIs" dxfId="907" priority="1225" stopIfTrue="1" operator="equal">
      <formula>4</formula>
    </cfRule>
    <cfRule type="cellIs" dxfId="906" priority="1226" stopIfTrue="1" operator="equal">
      <formula>3</formula>
    </cfRule>
    <cfRule type="cellIs" dxfId="905" priority="1227" stopIfTrue="1" operator="equal">
      <formula>2</formula>
    </cfRule>
    <cfRule type="cellIs" dxfId="904" priority="1228" stopIfTrue="1" operator="equal">
      <formula>1</formula>
    </cfRule>
  </conditionalFormatting>
  <conditionalFormatting sqref="G59:G62">
    <cfRule type="cellIs" dxfId="903" priority="1221" stopIfTrue="1" operator="equal">
      <formula>4</formula>
    </cfRule>
    <cfRule type="cellIs" dxfId="902" priority="1222" stopIfTrue="1" operator="equal">
      <formula>3</formula>
    </cfRule>
    <cfRule type="cellIs" dxfId="901" priority="1223" stopIfTrue="1" operator="equal">
      <formula>2</formula>
    </cfRule>
    <cfRule type="cellIs" dxfId="900" priority="1224" stopIfTrue="1" operator="equal">
      <formula>1</formula>
    </cfRule>
  </conditionalFormatting>
  <conditionalFormatting sqref="G64:G66">
    <cfRule type="cellIs" dxfId="899" priority="1217" stopIfTrue="1" operator="equal">
      <formula>4</formula>
    </cfRule>
    <cfRule type="cellIs" dxfId="898" priority="1218" stopIfTrue="1" operator="equal">
      <formula>3</formula>
    </cfRule>
    <cfRule type="cellIs" dxfId="897" priority="1219" stopIfTrue="1" operator="equal">
      <formula>2</formula>
    </cfRule>
    <cfRule type="cellIs" dxfId="896" priority="1220" stopIfTrue="1" operator="equal">
      <formula>1</formula>
    </cfRule>
  </conditionalFormatting>
  <conditionalFormatting sqref="G69:G71">
    <cfRule type="cellIs" dxfId="895" priority="1213" stopIfTrue="1" operator="equal">
      <formula>4</formula>
    </cfRule>
    <cfRule type="cellIs" dxfId="894" priority="1214" stopIfTrue="1" operator="equal">
      <formula>3</formula>
    </cfRule>
    <cfRule type="cellIs" dxfId="893" priority="1215" stopIfTrue="1" operator="equal">
      <formula>2</formula>
    </cfRule>
    <cfRule type="cellIs" dxfId="892" priority="1216" stopIfTrue="1" operator="equal">
      <formula>1</formula>
    </cfRule>
  </conditionalFormatting>
  <conditionalFormatting sqref="G73:G75">
    <cfRule type="cellIs" dxfId="891" priority="1209" stopIfTrue="1" operator="equal">
      <formula>4</formula>
    </cfRule>
    <cfRule type="cellIs" dxfId="890" priority="1210" stopIfTrue="1" operator="equal">
      <formula>3</formula>
    </cfRule>
    <cfRule type="cellIs" dxfId="889" priority="1211" stopIfTrue="1" operator="equal">
      <formula>2</formula>
    </cfRule>
    <cfRule type="cellIs" dxfId="888" priority="1212" stopIfTrue="1" operator="equal">
      <formula>1</formula>
    </cfRule>
  </conditionalFormatting>
  <conditionalFormatting sqref="G77:G82">
    <cfRule type="cellIs" dxfId="887" priority="1205" stopIfTrue="1" operator="equal">
      <formula>4</formula>
    </cfRule>
    <cfRule type="cellIs" dxfId="886" priority="1206" stopIfTrue="1" operator="equal">
      <formula>3</formula>
    </cfRule>
    <cfRule type="cellIs" dxfId="885" priority="1207" stopIfTrue="1" operator="equal">
      <formula>2</formula>
    </cfRule>
    <cfRule type="cellIs" dxfId="884" priority="1208" stopIfTrue="1" operator="equal">
      <formula>1</formula>
    </cfRule>
  </conditionalFormatting>
  <conditionalFormatting sqref="G84:G87">
    <cfRule type="cellIs" dxfId="883" priority="1201" stopIfTrue="1" operator="equal">
      <formula>4</formula>
    </cfRule>
    <cfRule type="cellIs" dxfId="882" priority="1202" stopIfTrue="1" operator="equal">
      <formula>3</formula>
    </cfRule>
    <cfRule type="cellIs" dxfId="881" priority="1203" stopIfTrue="1" operator="equal">
      <formula>2</formula>
    </cfRule>
    <cfRule type="cellIs" dxfId="880" priority="1204" stopIfTrue="1" operator="equal">
      <formula>1</formula>
    </cfRule>
  </conditionalFormatting>
  <conditionalFormatting sqref="H69:H71">
    <cfRule type="cellIs" dxfId="879" priority="1197" stopIfTrue="1" operator="equal">
      <formula>4</formula>
    </cfRule>
    <cfRule type="cellIs" dxfId="878" priority="1198" stopIfTrue="1" operator="equal">
      <formula>3</formula>
    </cfRule>
    <cfRule type="cellIs" dxfId="877" priority="1199" stopIfTrue="1" operator="equal">
      <formula>2</formula>
    </cfRule>
    <cfRule type="cellIs" dxfId="876" priority="1200" stopIfTrue="1" operator="equal">
      <formula>1</formula>
    </cfRule>
  </conditionalFormatting>
  <conditionalFormatting sqref="H73:H75">
    <cfRule type="cellIs" dxfId="875" priority="1193" stopIfTrue="1" operator="equal">
      <formula>4</formula>
    </cfRule>
    <cfRule type="cellIs" dxfId="874" priority="1194" stopIfTrue="1" operator="equal">
      <formula>3</formula>
    </cfRule>
    <cfRule type="cellIs" dxfId="873" priority="1195" stopIfTrue="1" operator="equal">
      <formula>2</formula>
    </cfRule>
    <cfRule type="cellIs" dxfId="872" priority="1196" stopIfTrue="1" operator="equal">
      <formula>1</formula>
    </cfRule>
  </conditionalFormatting>
  <conditionalFormatting sqref="H77:H82">
    <cfRule type="cellIs" dxfId="871" priority="1189" stopIfTrue="1" operator="equal">
      <formula>4</formula>
    </cfRule>
    <cfRule type="cellIs" dxfId="870" priority="1190" stopIfTrue="1" operator="equal">
      <formula>3</formula>
    </cfRule>
    <cfRule type="cellIs" dxfId="869" priority="1191" stopIfTrue="1" operator="equal">
      <formula>2</formula>
    </cfRule>
    <cfRule type="cellIs" dxfId="868" priority="1192" stopIfTrue="1" operator="equal">
      <formula>1</formula>
    </cfRule>
  </conditionalFormatting>
  <conditionalFormatting sqref="H84:H87">
    <cfRule type="cellIs" dxfId="867" priority="1185" stopIfTrue="1" operator="equal">
      <formula>4</formula>
    </cfRule>
    <cfRule type="cellIs" dxfId="866" priority="1186" stopIfTrue="1" operator="equal">
      <formula>3</formula>
    </cfRule>
    <cfRule type="cellIs" dxfId="865" priority="1187" stopIfTrue="1" operator="equal">
      <formula>2</formula>
    </cfRule>
    <cfRule type="cellIs" dxfId="864" priority="1188" stopIfTrue="1" operator="equal">
      <formula>1</formula>
    </cfRule>
  </conditionalFormatting>
  <conditionalFormatting sqref="H46:H50">
    <cfRule type="cellIs" dxfId="863" priority="1181" stopIfTrue="1" operator="equal">
      <formula>4</formula>
    </cfRule>
    <cfRule type="cellIs" dxfId="862" priority="1182" stopIfTrue="1" operator="equal">
      <formula>3</formula>
    </cfRule>
    <cfRule type="cellIs" dxfId="861" priority="1183" stopIfTrue="1" operator="equal">
      <formula>2</formula>
    </cfRule>
    <cfRule type="cellIs" dxfId="860" priority="1184" stopIfTrue="1" operator="equal">
      <formula>1</formula>
    </cfRule>
  </conditionalFormatting>
  <conditionalFormatting sqref="H52:H57">
    <cfRule type="cellIs" dxfId="859" priority="1177" stopIfTrue="1" operator="equal">
      <formula>4</formula>
    </cfRule>
    <cfRule type="cellIs" dxfId="858" priority="1178" stopIfTrue="1" operator="equal">
      <formula>3</formula>
    </cfRule>
    <cfRule type="cellIs" dxfId="857" priority="1179" stopIfTrue="1" operator="equal">
      <formula>2</formula>
    </cfRule>
    <cfRule type="cellIs" dxfId="856" priority="1180" stopIfTrue="1" operator="equal">
      <formula>1</formula>
    </cfRule>
  </conditionalFormatting>
  <conditionalFormatting sqref="H59:H62">
    <cfRule type="cellIs" dxfId="855" priority="1173" stopIfTrue="1" operator="equal">
      <formula>4</formula>
    </cfRule>
    <cfRule type="cellIs" dxfId="854" priority="1174" stopIfTrue="1" operator="equal">
      <formula>3</formula>
    </cfRule>
    <cfRule type="cellIs" dxfId="853" priority="1175" stopIfTrue="1" operator="equal">
      <formula>2</formula>
    </cfRule>
    <cfRule type="cellIs" dxfId="852" priority="1176" stopIfTrue="1" operator="equal">
      <formula>1</formula>
    </cfRule>
  </conditionalFormatting>
  <conditionalFormatting sqref="H64:H66">
    <cfRule type="cellIs" dxfId="851" priority="1169" stopIfTrue="1" operator="equal">
      <formula>4</formula>
    </cfRule>
    <cfRule type="cellIs" dxfId="850" priority="1170" stopIfTrue="1" operator="equal">
      <formula>3</formula>
    </cfRule>
    <cfRule type="cellIs" dxfId="849" priority="1171" stopIfTrue="1" operator="equal">
      <formula>2</formula>
    </cfRule>
    <cfRule type="cellIs" dxfId="848" priority="1172" stopIfTrue="1" operator="equal">
      <formula>1</formula>
    </cfRule>
  </conditionalFormatting>
  <conditionalFormatting sqref="H10">
    <cfRule type="cellIs" dxfId="847" priority="1165" stopIfTrue="1" operator="equal">
      <formula>4</formula>
    </cfRule>
    <cfRule type="cellIs" dxfId="846" priority="1166" stopIfTrue="1" operator="equal">
      <formula>3</formula>
    </cfRule>
    <cfRule type="cellIs" dxfId="845" priority="1167" stopIfTrue="1" operator="equal">
      <formula>2</formula>
    </cfRule>
    <cfRule type="cellIs" dxfId="844" priority="1168" stopIfTrue="1" operator="equal">
      <formula>1</formula>
    </cfRule>
  </conditionalFormatting>
  <conditionalFormatting sqref="H11">
    <cfRule type="cellIs" dxfId="843" priority="1161" stopIfTrue="1" operator="equal">
      <formula>4</formula>
    </cfRule>
    <cfRule type="cellIs" dxfId="842" priority="1162" stopIfTrue="1" operator="equal">
      <formula>3</formula>
    </cfRule>
    <cfRule type="cellIs" dxfId="841" priority="1163" stopIfTrue="1" operator="equal">
      <formula>2</formula>
    </cfRule>
    <cfRule type="cellIs" dxfId="840" priority="1164" stopIfTrue="1" operator="equal">
      <formula>1</formula>
    </cfRule>
  </conditionalFormatting>
  <conditionalFormatting sqref="H12">
    <cfRule type="cellIs" dxfId="839" priority="1157" stopIfTrue="1" operator="equal">
      <formula>4</formula>
    </cfRule>
    <cfRule type="cellIs" dxfId="838" priority="1158" stopIfTrue="1" operator="equal">
      <formula>3</formula>
    </cfRule>
    <cfRule type="cellIs" dxfId="837" priority="1159" stopIfTrue="1" operator="equal">
      <formula>2</formula>
    </cfRule>
    <cfRule type="cellIs" dxfId="836" priority="1160" stopIfTrue="1" operator="equal">
      <formula>1</formula>
    </cfRule>
  </conditionalFormatting>
  <conditionalFormatting sqref="H13">
    <cfRule type="cellIs" dxfId="835" priority="1153" stopIfTrue="1" operator="equal">
      <formula>4</formula>
    </cfRule>
    <cfRule type="cellIs" dxfId="834" priority="1154" stopIfTrue="1" operator="equal">
      <formula>3</formula>
    </cfRule>
    <cfRule type="cellIs" dxfId="833" priority="1155" stopIfTrue="1" operator="equal">
      <formula>2</formula>
    </cfRule>
    <cfRule type="cellIs" dxfId="832" priority="1156" stopIfTrue="1" operator="equal">
      <formula>1</formula>
    </cfRule>
  </conditionalFormatting>
  <conditionalFormatting sqref="H14">
    <cfRule type="cellIs" dxfId="831" priority="1149" stopIfTrue="1" operator="equal">
      <formula>4</formula>
    </cfRule>
    <cfRule type="cellIs" dxfId="830" priority="1150" stopIfTrue="1" operator="equal">
      <formula>3</formula>
    </cfRule>
    <cfRule type="cellIs" dxfId="829" priority="1151" stopIfTrue="1" operator="equal">
      <formula>2</formula>
    </cfRule>
    <cfRule type="cellIs" dxfId="828" priority="1152" stopIfTrue="1" operator="equal">
      <formula>1</formula>
    </cfRule>
  </conditionalFormatting>
  <conditionalFormatting sqref="H15">
    <cfRule type="cellIs" dxfId="827" priority="1145" stopIfTrue="1" operator="equal">
      <formula>4</formula>
    </cfRule>
    <cfRule type="cellIs" dxfId="826" priority="1146" stopIfTrue="1" operator="equal">
      <formula>3</formula>
    </cfRule>
    <cfRule type="cellIs" dxfId="825" priority="1147" stopIfTrue="1" operator="equal">
      <formula>2</formula>
    </cfRule>
    <cfRule type="cellIs" dxfId="824" priority="1148" stopIfTrue="1" operator="equal">
      <formula>1</formula>
    </cfRule>
  </conditionalFormatting>
  <conditionalFormatting sqref="H16">
    <cfRule type="cellIs" dxfId="823" priority="1141" stopIfTrue="1" operator="equal">
      <formula>4</formula>
    </cfRule>
    <cfRule type="cellIs" dxfId="822" priority="1142" stopIfTrue="1" operator="equal">
      <formula>3</formula>
    </cfRule>
    <cfRule type="cellIs" dxfId="821" priority="1143" stopIfTrue="1" operator="equal">
      <formula>2</formula>
    </cfRule>
    <cfRule type="cellIs" dxfId="820" priority="1144" stopIfTrue="1" operator="equal">
      <formula>1</formula>
    </cfRule>
  </conditionalFormatting>
  <conditionalFormatting sqref="H18">
    <cfRule type="cellIs" dxfId="819" priority="1137" stopIfTrue="1" operator="equal">
      <formula>4</formula>
    </cfRule>
    <cfRule type="cellIs" dxfId="818" priority="1138" stopIfTrue="1" operator="equal">
      <formula>3</formula>
    </cfRule>
    <cfRule type="cellIs" dxfId="817" priority="1139" stopIfTrue="1" operator="equal">
      <formula>2</formula>
    </cfRule>
    <cfRule type="cellIs" dxfId="816" priority="1140" stopIfTrue="1" operator="equal">
      <formula>1</formula>
    </cfRule>
  </conditionalFormatting>
  <conditionalFormatting sqref="H19:H22">
    <cfRule type="cellIs" dxfId="815" priority="1133" stopIfTrue="1" operator="equal">
      <formula>4</formula>
    </cfRule>
    <cfRule type="cellIs" dxfId="814" priority="1134" stopIfTrue="1" operator="equal">
      <formula>3</formula>
    </cfRule>
    <cfRule type="cellIs" dxfId="813" priority="1135" stopIfTrue="1" operator="equal">
      <formula>2</formula>
    </cfRule>
    <cfRule type="cellIs" dxfId="812" priority="1136" stopIfTrue="1" operator="equal">
      <formula>1</formula>
    </cfRule>
  </conditionalFormatting>
  <conditionalFormatting sqref="H24:H29">
    <cfRule type="cellIs" dxfId="811" priority="1129" stopIfTrue="1" operator="equal">
      <formula>4</formula>
    </cfRule>
    <cfRule type="cellIs" dxfId="810" priority="1130" stopIfTrue="1" operator="equal">
      <formula>3</formula>
    </cfRule>
    <cfRule type="cellIs" dxfId="809" priority="1131" stopIfTrue="1" operator="equal">
      <formula>2</formula>
    </cfRule>
    <cfRule type="cellIs" dxfId="808" priority="1132" stopIfTrue="1" operator="equal">
      <formula>1</formula>
    </cfRule>
  </conditionalFormatting>
  <conditionalFormatting sqref="H31:H37">
    <cfRule type="cellIs" dxfId="807" priority="1125" stopIfTrue="1" operator="equal">
      <formula>4</formula>
    </cfRule>
    <cfRule type="cellIs" dxfId="806" priority="1126" stopIfTrue="1" operator="equal">
      <formula>3</formula>
    </cfRule>
    <cfRule type="cellIs" dxfId="805" priority="1127" stopIfTrue="1" operator="equal">
      <formula>2</formula>
    </cfRule>
    <cfRule type="cellIs" dxfId="804" priority="1128" stopIfTrue="1" operator="equal">
      <formula>1</formula>
    </cfRule>
  </conditionalFormatting>
  <conditionalFormatting sqref="H39:H43">
    <cfRule type="cellIs" dxfId="803" priority="1121" stopIfTrue="1" operator="equal">
      <formula>4</formula>
    </cfRule>
    <cfRule type="cellIs" dxfId="802" priority="1122" stopIfTrue="1" operator="equal">
      <formula>3</formula>
    </cfRule>
    <cfRule type="cellIs" dxfId="801" priority="1123" stopIfTrue="1" operator="equal">
      <formula>2</formula>
    </cfRule>
    <cfRule type="cellIs" dxfId="800" priority="1124" stopIfTrue="1" operator="equal">
      <formula>1</formula>
    </cfRule>
  </conditionalFormatting>
  <conditionalFormatting sqref="I10">
    <cfRule type="cellIs" dxfId="799" priority="1117" stopIfTrue="1" operator="equal">
      <formula>4</formula>
    </cfRule>
    <cfRule type="cellIs" dxfId="798" priority="1118" stopIfTrue="1" operator="equal">
      <formula>3</formula>
    </cfRule>
    <cfRule type="cellIs" dxfId="797" priority="1119" stopIfTrue="1" operator="equal">
      <formula>2</formula>
    </cfRule>
    <cfRule type="cellIs" dxfId="796" priority="1120" stopIfTrue="1" operator="equal">
      <formula>1</formula>
    </cfRule>
  </conditionalFormatting>
  <conditionalFormatting sqref="I11">
    <cfRule type="cellIs" dxfId="795" priority="1113" stopIfTrue="1" operator="equal">
      <formula>4</formula>
    </cfRule>
    <cfRule type="cellIs" dxfId="794" priority="1114" stopIfTrue="1" operator="equal">
      <formula>3</formula>
    </cfRule>
    <cfRule type="cellIs" dxfId="793" priority="1115" stopIfTrue="1" operator="equal">
      <formula>2</formula>
    </cfRule>
    <cfRule type="cellIs" dxfId="792" priority="1116" stopIfTrue="1" operator="equal">
      <formula>1</formula>
    </cfRule>
  </conditionalFormatting>
  <conditionalFormatting sqref="I12">
    <cfRule type="cellIs" dxfId="791" priority="1109" stopIfTrue="1" operator="equal">
      <formula>4</formula>
    </cfRule>
    <cfRule type="cellIs" dxfId="790" priority="1110" stopIfTrue="1" operator="equal">
      <formula>3</formula>
    </cfRule>
    <cfRule type="cellIs" dxfId="789" priority="1111" stopIfTrue="1" operator="equal">
      <formula>2</formula>
    </cfRule>
    <cfRule type="cellIs" dxfId="788" priority="1112" stopIfTrue="1" operator="equal">
      <formula>1</formula>
    </cfRule>
  </conditionalFormatting>
  <conditionalFormatting sqref="I13">
    <cfRule type="cellIs" dxfId="787" priority="1105" stopIfTrue="1" operator="equal">
      <formula>4</formula>
    </cfRule>
    <cfRule type="cellIs" dxfId="786" priority="1106" stopIfTrue="1" operator="equal">
      <formula>3</formula>
    </cfRule>
    <cfRule type="cellIs" dxfId="785" priority="1107" stopIfTrue="1" operator="equal">
      <formula>2</formula>
    </cfRule>
    <cfRule type="cellIs" dxfId="784" priority="1108" stopIfTrue="1" operator="equal">
      <formula>1</formula>
    </cfRule>
  </conditionalFormatting>
  <conditionalFormatting sqref="I14">
    <cfRule type="cellIs" dxfId="783" priority="1101" stopIfTrue="1" operator="equal">
      <formula>4</formula>
    </cfRule>
    <cfRule type="cellIs" dxfId="782" priority="1102" stopIfTrue="1" operator="equal">
      <formula>3</formula>
    </cfRule>
    <cfRule type="cellIs" dxfId="781" priority="1103" stopIfTrue="1" operator="equal">
      <formula>2</formula>
    </cfRule>
    <cfRule type="cellIs" dxfId="780" priority="1104" stopIfTrue="1" operator="equal">
      <formula>1</formula>
    </cfRule>
  </conditionalFormatting>
  <conditionalFormatting sqref="I15">
    <cfRule type="cellIs" dxfId="779" priority="1097" stopIfTrue="1" operator="equal">
      <formula>4</formula>
    </cfRule>
    <cfRule type="cellIs" dxfId="778" priority="1098" stopIfTrue="1" operator="equal">
      <formula>3</formula>
    </cfRule>
    <cfRule type="cellIs" dxfId="777" priority="1099" stopIfTrue="1" operator="equal">
      <formula>2</formula>
    </cfRule>
    <cfRule type="cellIs" dxfId="776" priority="1100" stopIfTrue="1" operator="equal">
      <formula>1</formula>
    </cfRule>
  </conditionalFormatting>
  <conditionalFormatting sqref="I16">
    <cfRule type="cellIs" dxfId="775" priority="1093" stopIfTrue="1" operator="equal">
      <formula>4</formula>
    </cfRule>
    <cfRule type="cellIs" dxfId="774" priority="1094" stopIfTrue="1" operator="equal">
      <formula>3</formula>
    </cfRule>
    <cfRule type="cellIs" dxfId="773" priority="1095" stopIfTrue="1" operator="equal">
      <formula>2</formula>
    </cfRule>
    <cfRule type="cellIs" dxfId="772" priority="1096" stopIfTrue="1" operator="equal">
      <formula>1</formula>
    </cfRule>
  </conditionalFormatting>
  <conditionalFormatting sqref="I18">
    <cfRule type="cellIs" dxfId="771" priority="1089" stopIfTrue="1" operator="equal">
      <formula>4</formula>
    </cfRule>
    <cfRule type="cellIs" dxfId="770" priority="1090" stopIfTrue="1" operator="equal">
      <formula>3</formula>
    </cfRule>
    <cfRule type="cellIs" dxfId="769" priority="1091" stopIfTrue="1" operator="equal">
      <formula>2</formula>
    </cfRule>
    <cfRule type="cellIs" dxfId="768" priority="1092" stopIfTrue="1" operator="equal">
      <formula>1</formula>
    </cfRule>
  </conditionalFormatting>
  <conditionalFormatting sqref="I19:I22">
    <cfRule type="cellIs" dxfId="767" priority="1085" stopIfTrue="1" operator="equal">
      <formula>4</formula>
    </cfRule>
    <cfRule type="cellIs" dxfId="766" priority="1086" stopIfTrue="1" operator="equal">
      <formula>3</formula>
    </cfRule>
    <cfRule type="cellIs" dxfId="765" priority="1087" stopIfTrue="1" operator="equal">
      <formula>2</formula>
    </cfRule>
    <cfRule type="cellIs" dxfId="764" priority="1088" stopIfTrue="1" operator="equal">
      <formula>1</formula>
    </cfRule>
  </conditionalFormatting>
  <conditionalFormatting sqref="I24:I29">
    <cfRule type="cellIs" dxfId="763" priority="1081" stopIfTrue="1" operator="equal">
      <formula>4</formula>
    </cfRule>
    <cfRule type="cellIs" dxfId="762" priority="1082" stopIfTrue="1" operator="equal">
      <formula>3</formula>
    </cfRule>
    <cfRule type="cellIs" dxfId="761" priority="1083" stopIfTrue="1" operator="equal">
      <formula>2</formula>
    </cfRule>
    <cfRule type="cellIs" dxfId="760" priority="1084" stopIfTrue="1" operator="equal">
      <formula>1</formula>
    </cfRule>
  </conditionalFormatting>
  <conditionalFormatting sqref="I31:I37">
    <cfRule type="cellIs" dxfId="759" priority="1077" stopIfTrue="1" operator="equal">
      <formula>4</formula>
    </cfRule>
    <cfRule type="cellIs" dxfId="758" priority="1078" stopIfTrue="1" operator="equal">
      <formula>3</formula>
    </cfRule>
    <cfRule type="cellIs" dxfId="757" priority="1079" stopIfTrue="1" operator="equal">
      <formula>2</formula>
    </cfRule>
    <cfRule type="cellIs" dxfId="756" priority="1080" stopIfTrue="1" operator="equal">
      <formula>1</formula>
    </cfRule>
  </conditionalFormatting>
  <conditionalFormatting sqref="I39:I43">
    <cfRule type="cellIs" dxfId="755" priority="1073" stopIfTrue="1" operator="equal">
      <formula>4</formula>
    </cfRule>
    <cfRule type="cellIs" dxfId="754" priority="1074" stopIfTrue="1" operator="equal">
      <formula>3</formula>
    </cfRule>
    <cfRule type="cellIs" dxfId="753" priority="1075" stopIfTrue="1" operator="equal">
      <formula>2</formula>
    </cfRule>
    <cfRule type="cellIs" dxfId="752" priority="1076" stopIfTrue="1" operator="equal">
      <formula>1</formula>
    </cfRule>
  </conditionalFormatting>
  <conditionalFormatting sqref="I46:I50">
    <cfRule type="cellIs" dxfId="751" priority="1069" stopIfTrue="1" operator="equal">
      <formula>4</formula>
    </cfRule>
    <cfRule type="cellIs" dxfId="750" priority="1070" stopIfTrue="1" operator="equal">
      <formula>3</formula>
    </cfRule>
    <cfRule type="cellIs" dxfId="749" priority="1071" stopIfTrue="1" operator="equal">
      <formula>2</formula>
    </cfRule>
    <cfRule type="cellIs" dxfId="748" priority="1072" stopIfTrue="1" operator="equal">
      <formula>1</formula>
    </cfRule>
  </conditionalFormatting>
  <conditionalFormatting sqref="I52:I57">
    <cfRule type="cellIs" dxfId="747" priority="1065" stopIfTrue="1" operator="equal">
      <formula>4</formula>
    </cfRule>
    <cfRule type="cellIs" dxfId="746" priority="1066" stopIfTrue="1" operator="equal">
      <formula>3</formula>
    </cfRule>
    <cfRule type="cellIs" dxfId="745" priority="1067" stopIfTrue="1" operator="equal">
      <formula>2</formula>
    </cfRule>
    <cfRule type="cellIs" dxfId="744" priority="1068" stopIfTrue="1" operator="equal">
      <formula>1</formula>
    </cfRule>
  </conditionalFormatting>
  <conditionalFormatting sqref="I59:I62">
    <cfRule type="cellIs" dxfId="743" priority="1061" stopIfTrue="1" operator="equal">
      <formula>4</formula>
    </cfRule>
    <cfRule type="cellIs" dxfId="742" priority="1062" stopIfTrue="1" operator="equal">
      <formula>3</formula>
    </cfRule>
    <cfRule type="cellIs" dxfId="741" priority="1063" stopIfTrue="1" operator="equal">
      <formula>2</formula>
    </cfRule>
    <cfRule type="cellIs" dxfId="740" priority="1064" stopIfTrue="1" operator="equal">
      <formula>1</formula>
    </cfRule>
  </conditionalFormatting>
  <conditionalFormatting sqref="I64:I66">
    <cfRule type="cellIs" dxfId="739" priority="1057" stopIfTrue="1" operator="equal">
      <formula>4</formula>
    </cfRule>
    <cfRule type="cellIs" dxfId="738" priority="1058" stopIfTrue="1" operator="equal">
      <formula>3</formula>
    </cfRule>
    <cfRule type="cellIs" dxfId="737" priority="1059" stopIfTrue="1" operator="equal">
      <formula>2</formula>
    </cfRule>
    <cfRule type="cellIs" dxfId="736" priority="1060" stopIfTrue="1" operator="equal">
      <formula>1</formula>
    </cfRule>
  </conditionalFormatting>
  <conditionalFormatting sqref="I69:I71">
    <cfRule type="cellIs" dxfId="735" priority="1053" stopIfTrue="1" operator="equal">
      <formula>4</formula>
    </cfRule>
    <cfRule type="cellIs" dxfId="734" priority="1054" stopIfTrue="1" operator="equal">
      <formula>3</formula>
    </cfRule>
    <cfRule type="cellIs" dxfId="733" priority="1055" stopIfTrue="1" operator="equal">
      <formula>2</formula>
    </cfRule>
    <cfRule type="cellIs" dxfId="732" priority="1056" stopIfTrue="1" operator="equal">
      <formula>1</formula>
    </cfRule>
  </conditionalFormatting>
  <conditionalFormatting sqref="I73:I75">
    <cfRule type="cellIs" dxfId="731" priority="1049" stopIfTrue="1" operator="equal">
      <formula>4</formula>
    </cfRule>
    <cfRule type="cellIs" dxfId="730" priority="1050" stopIfTrue="1" operator="equal">
      <formula>3</formula>
    </cfRule>
    <cfRule type="cellIs" dxfId="729" priority="1051" stopIfTrue="1" operator="equal">
      <formula>2</formula>
    </cfRule>
    <cfRule type="cellIs" dxfId="728" priority="1052" stopIfTrue="1" operator="equal">
      <formula>1</formula>
    </cfRule>
  </conditionalFormatting>
  <conditionalFormatting sqref="I77:I82">
    <cfRule type="cellIs" dxfId="727" priority="1045" stopIfTrue="1" operator="equal">
      <formula>4</formula>
    </cfRule>
    <cfRule type="cellIs" dxfId="726" priority="1046" stopIfTrue="1" operator="equal">
      <formula>3</formula>
    </cfRule>
    <cfRule type="cellIs" dxfId="725" priority="1047" stopIfTrue="1" operator="equal">
      <formula>2</formula>
    </cfRule>
    <cfRule type="cellIs" dxfId="724" priority="1048" stopIfTrue="1" operator="equal">
      <formula>1</formula>
    </cfRule>
  </conditionalFormatting>
  <conditionalFormatting sqref="I84:I87">
    <cfRule type="cellIs" dxfId="723" priority="1041" stopIfTrue="1" operator="equal">
      <formula>4</formula>
    </cfRule>
    <cfRule type="cellIs" dxfId="722" priority="1042" stopIfTrue="1" operator="equal">
      <formula>3</formula>
    </cfRule>
    <cfRule type="cellIs" dxfId="721" priority="1043" stopIfTrue="1" operator="equal">
      <formula>2</formula>
    </cfRule>
    <cfRule type="cellIs" dxfId="720" priority="1044" stopIfTrue="1" operator="equal">
      <formula>1</formula>
    </cfRule>
  </conditionalFormatting>
  <conditionalFormatting sqref="J10">
    <cfRule type="cellIs" dxfId="719" priority="1037" stopIfTrue="1" operator="equal">
      <formula>4</formula>
    </cfRule>
    <cfRule type="cellIs" dxfId="718" priority="1038" stopIfTrue="1" operator="equal">
      <formula>3</formula>
    </cfRule>
    <cfRule type="cellIs" dxfId="717" priority="1039" stopIfTrue="1" operator="equal">
      <formula>2</formula>
    </cfRule>
    <cfRule type="cellIs" dxfId="716" priority="1040" stopIfTrue="1" operator="equal">
      <formula>1</formula>
    </cfRule>
  </conditionalFormatting>
  <conditionalFormatting sqref="J11">
    <cfRule type="cellIs" dxfId="715" priority="1033" stopIfTrue="1" operator="equal">
      <formula>4</formula>
    </cfRule>
    <cfRule type="cellIs" dxfId="714" priority="1034" stopIfTrue="1" operator="equal">
      <formula>3</formula>
    </cfRule>
    <cfRule type="cellIs" dxfId="713" priority="1035" stopIfTrue="1" operator="equal">
      <formula>2</formula>
    </cfRule>
    <cfRule type="cellIs" dxfId="712" priority="1036" stopIfTrue="1" operator="equal">
      <formula>1</formula>
    </cfRule>
  </conditionalFormatting>
  <conditionalFormatting sqref="J12">
    <cfRule type="cellIs" dxfId="711" priority="1029" stopIfTrue="1" operator="equal">
      <formula>4</formula>
    </cfRule>
    <cfRule type="cellIs" dxfId="710" priority="1030" stopIfTrue="1" operator="equal">
      <formula>3</formula>
    </cfRule>
    <cfRule type="cellIs" dxfId="709" priority="1031" stopIfTrue="1" operator="equal">
      <formula>2</formula>
    </cfRule>
    <cfRule type="cellIs" dxfId="708" priority="1032" stopIfTrue="1" operator="equal">
      <formula>1</formula>
    </cfRule>
  </conditionalFormatting>
  <conditionalFormatting sqref="J13">
    <cfRule type="cellIs" dxfId="707" priority="1025" stopIfTrue="1" operator="equal">
      <formula>4</formula>
    </cfRule>
    <cfRule type="cellIs" dxfId="706" priority="1026" stopIfTrue="1" operator="equal">
      <formula>3</formula>
    </cfRule>
    <cfRule type="cellIs" dxfId="705" priority="1027" stopIfTrue="1" operator="equal">
      <formula>2</formula>
    </cfRule>
    <cfRule type="cellIs" dxfId="704" priority="1028" stopIfTrue="1" operator="equal">
      <formula>1</formula>
    </cfRule>
  </conditionalFormatting>
  <conditionalFormatting sqref="J14">
    <cfRule type="cellIs" dxfId="703" priority="1021" stopIfTrue="1" operator="equal">
      <formula>4</formula>
    </cfRule>
    <cfRule type="cellIs" dxfId="702" priority="1022" stopIfTrue="1" operator="equal">
      <formula>3</formula>
    </cfRule>
    <cfRule type="cellIs" dxfId="701" priority="1023" stopIfTrue="1" operator="equal">
      <formula>2</formula>
    </cfRule>
    <cfRule type="cellIs" dxfId="700" priority="1024" stopIfTrue="1" operator="equal">
      <formula>1</formula>
    </cfRule>
  </conditionalFormatting>
  <conditionalFormatting sqref="J15">
    <cfRule type="cellIs" dxfId="699" priority="1017" stopIfTrue="1" operator="equal">
      <formula>4</formula>
    </cfRule>
    <cfRule type="cellIs" dxfId="698" priority="1018" stopIfTrue="1" operator="equal">
      <formula>3</formula>
    </cfRule>
    <cfRule type="cellIs" dxfId="697" priority="1019" stopIfTrue="1" operator="equal">
      <formula>2</formula>
    </cfRule>
    <cfRule type="cellIs" dxfId="696" priority="1020" stopIfTrue="1" operator="equal">
      <formula>1</formula>
    </cfRule>
  </conditionalFormatting>
  <conditionalFormatting sqref="J16">
    <cfRule type="cellIs" dxfId="695" priority="1013" stopIfTrue="1" operator="equal">
      <formula>4</formula>
    </cfRule>
    <cfRule type="cellIs" dxfId="694" priority="1014" stopIfTrue="1" operator="equal">
      <formula>3</formula>
    </cfRule>
    <cfRule type="cellIs" dxfId="693" priority="1015" stopIfTrue="1" operator="equal">
      <formula>2</formula>
    </cfRule>
    <cfRule type="cellIs" dxfId="692" priority="1016" stopIfTrue="1" operator="equal">
      <formula>1</formula>
    </cfRule>
  </conditionalFormatting>
  <conditionalFormatting sqref="J18">
    <cfRule type="cellIs" dxfId="691" priority="1009" stopIfTrue="1" operator="equal">
      <formula>4</formula>
    </cfRule>
    <cfRule type="cellIs" dxfId="690" priority="1010" stopIfTrue="1" operator="equal">
      <formula>3</formula>
    </cfRule>
    <cfRule type="cellIs" dxfId="689" priority="1011" stopIfTrue="1" operator="equal">
      <formula>2</formula>
    </cfRule>
    <cfRule type="cellIs" dxfId="688" priority="1012" stopIfTrue="1" operator="equal">
      <formula>1</formula>
    </cfRule>
  </conditionalFormatting>
  <conditionalFormatting sqref="J19:J22">
    <cfRule type="cellIs" dxfId="687" priority="1005" stopIfTrue="1" operator="equal">
      <formula>4</formula>
    </cfRule>
    <cfRule type="cellIs" dxfId="686" priority="1006" stopIfTrue="1" operator="equal">
      <formula>3</formula>
    </cfRule>
    <cfRule type="cellIs" dxfId="685" priority="1007" stopIfTrue="1" operator="equal">
      <formula>2</formula>
    </cfRule>
    <cfRule type="cellIs" dxfId="684" priority="1008" stopIfTrue="1" operator="equal">
      <formula>1</formula>
    </cfRule>
  </conditionalFormatting>
  <conditionalFormatting sqref="J24:J29">
    <cfRule type="cellIs" dxfId="683" priority="1001" stopIfTrue="1" operator="equal">
      <formula>4</formula>
    </cfRule>
    <cfRule type="cellIs" dxfId="682" priority="1002" stopIfTrue="1" operator="equal">
      <formula>3</formula>
    </cfRule>
    <cfRule type="cellIs" dxfId="681" priority="1003" stopIfTrue="1" operator="equal">
      <formula>2</formula>
    </cfRule>
    <cfRule type="cellIs" dxfId="680" priority="1004" stopIfTrue="1" operator="equal">
      <formula>1</formula>
    </cfRule>
  </conditionalFormatting>
  <conditionalFormatting sqref="J31:J37">
    <cfRule type="cellIs" dxfId="679" priority="997" stopIfTrue="1" operator="equal">
      <formula>4</formula>
    </cfRule>
    <cfRule type="cellIs" dxfId="678" priority="998" stopIfTrue="1" operator="equal">
      <formula>3</formula>
    </cfRule>
    <cfRule type="cellIs" dxfId="677" priority="999" stopIfTrue="1" operator="equal">
      <formula>2</formula>
    </cfRule>
    <cfRule type="cellIs" dxfId="676" priority="1000" stopIfTrue="1" operator="equal">
      <formula>1</formula>
    </cfRule>
  </conditionalFormatting>
  <conditionalFormatting sqref="J39:J43">
    <cfRule type="cellIs" dxfId="675" priority="993" stopIfTrue="1" operator="equal">
      <formula>4</formula>
    </cfRule>
    <cfRule type="cellIs" dxfId="674" priority="994" stopIfTrue="1" operator="equal">
      <formula>3</formula>
    </cfRule>
    <cfRule type="cellIs" dxfId="673" priority="995" stopIfTrue="1" operator="equal">
      <formula>2</formula>
    </cfRule>
    <cfRule type="cellIs" dxfId="672" priority="996" stopIfTrue="1" operator="equal">
      <formula>1</formula>
    </cfRule>
  </conditionalFormatting>
  <conditionalFormatting sqref="J46:J50">
    <cfRule type="cellIs" dxfId="671" priority="989" stopIfTrue="1" operator="equal">
      <formula>4</formula>
    </cfRule>
    <cfRule type="cellIs" dxfId="670" priority="990" stopIfTrue="1" operator="equal">
      <formula>3</formula>
    </cfRule>
    <cfRule type="cellIs" dxfId="669" priority="991" stopIfTrue="1" operator="equal">
      <formula>2</formula>
    </cfRule>
    <cfRule type="cellIs" dxfId="668" priority="992" stopIfTrue="1" operator="equal">
      <formula>1</formula>
    </cfRule>
  </conditionalFormatting>
  <conditionalFormatting sqref="J52:J57">
    <cfRule type="cellIs" dxfId="667" priority="985" stopIfTrue="1" operator="equal">
      <formula>4</formula>
    </cfRule>
    <cfRule type="cellIs" dxfId="666" priority="986" stopIfTrue="1" operator="equal">
      <formula>3</formula>
    </cfRule>
    <cfRule type="cellIs" dxfId="665" priority="987" stopIfTrue="1" operator="equal">
      <formula>2</formula>
    </cfRule>
    <cfRule type="cellIs" dxfId="664" priority="988" stopIfTrue="1" operator="equal">
      <formula>1</formula>
    </cfRule>
  </conditionalFormatting>
  <conditionalFormatting sqref="J59:J62">
    <cfRule type="cellIs" dxfId="663" priority="981" stopIfTrue="1" operator="equal">
      <formula>4</formula>
    </cfRule>
    <cfRule type="cellIs" dxfId="662" priority="982" stopIfTrue="1" operator="equal">
      <formula>3</formula>
    </cfRule>
    <cfRule type="cellIs" dxfId="661" priority="983" stopIfTrue="1" operator="equal">
      <formula>2</formula>
    </cfRule>
    <cfRule type="cellIs" dxfId="660" priority="984" stopIfTrue="1" operator="equal">
      <formula>1</formula>
    </cfRule>
  </conditionalFormatting>
  <conditionalFormatting sqref="J64:J66">
    <cfRule type="cellIs" dxfId="659" priority="977" stopIfTrue="1" operator="equal">
      <formula>4</formula>
    </cfRule>
    <cfRule type="cellIs" dxfId="658" priority="978" stopIfTrue="1" operator="equal">
      <formula>3</formula>
    </cfRule>
    <cfRule type="cellIs" dxfId="657" priority="979" stopIfTrue="1" operator="equal">
      <formula>2</formula>
    </cfRule>
    <cfRule type="cellIs" dxfId="656" priority="980" stopIfTrue="1" operator="equal">
      <formula>1</formula>
    </cfRule>
  </conditionalFormatting>
  <conditionalFormatting sqref="J69:J71">
    <cfRule type="cellIs" dxfId="655" priority="973" stopIfTrue="1" operator="equal">
      <formula>4</formula>
    </cfRule>
    <cfRule type="cellIs" dxfId="654" priority="974" stopIfTrue="1" operator="equal">
      <formula>3</formula>
    </cfRule>
    <cfRule type="cellIs" dxfId="653" priority="975" stopIfTrue="1" operator="equal">
      <formula>2</formula>
    </cfRule>
    <cfRule type="cellIs" dxfId="652" priority="976" stopIfTrue="1" operator="equal">
      <formula>1</formula>
    </cfRule>
  </conditionalFormatting>
  <conditionalFormatting sqref="J73:J75">
    <cfRule type="cellIs" dxfId="651" priority="969" stopIfTrue="1" operator="equal">
      <formula>4</formula>
    </cfRule>
    <cfRule type="cellIs" dxfId="650" priority="970" stopIfTrue="1" operator="equal">
      <formula>3</formula>
    </cfRule>
    <cfRule type="cellIs" dxfId="649" priority="971" stopIfTrue="1" operator="equal">
      <formula>2</formula>
    </cfRule>
    <cfRule type="cellIs" dxfId="648" priority="972" stopIfTrue="1" operator="equal">
      <formula>1</formula>
    </cfRule>
  </conditionalFormatting>
  <conditionalFormatting sqref="J77:J82">
    <cfRule type="cellIs" dxfId="647" priority="965" stopIfTrue="1" operator="equal">
      <formula>4</formula>
    </cfRule>
    <cfRule type="cellIs" dxfId="646" priority="966" stopIfTrue="1" operator="equal">
      <formula>3</formula>
    </cfRule>
    <cfRule type="cellIs" dxfId="645" priority="967" stopIfTrue="1" operator="equal">
      <formula>2</formula>
    </cfRule>
    <cfRule type="cellIs" dxfId="644" priority="968" stopIfTrue="1" operator="equal">
      <formula>1</formula>
    </cfRule>
  </conditionalFormatting>
  <conditionalFormatting sqref="J84:J87">
    <cfRule type="cellIs" dxfId="643" priority="961" stopIfTrue="1" operator="equal">
      <formula>4</formula>
    </cfRule>
    <cfRule type="cellIs" dxfId="642" priority="962" stopIfTrue="1" operator="equal">
      <formula>3</formula>
    </cfRule>
    <cfRule type="cellIs" dxfId="641" priority="963" stopIfTrue="1" operator="equal">
      <formula>2</formula>
    </cfRule>
    <cfRule type="cellIs" dxfId="640" priority="964" stopIfTrue="1" operator="equal">
      <formula>1</formula>
    </cfRule>
  </conditionalFormatting>
  <conditionalFormatting sqref="L10">
    <cfRule type="cellIs" dxfId="639" priority="957" stopIfTrue="1" operator="equal">
      <formula>4</formula>
    </cfRule>
    <cfRule type="cellIs" dxfId="638" priority="958" stopIfTrue="1" operator="equal">
      <formula>3</formula>
    </cfRule>
    <cfRule type="cellIs" dxfId="637" priority="959" stopIfTrue="1" operator="equal">
      <formula>2</formula>
    </cfRule>
    <cfRule type="cellIs" dxfId="636" priority="960" stopIfTrue="1" operator="equal">
      <formula>1</formula>
    </cfRule>
  </conditionalFormatting>
  <conditionalFormatting sqref="L11">
    <cfRule type="cellIs" dxfId="635" priority="953" stopIfTrue="1" operator="equal">
      <formula>4</formula>
    </cfRule>
    <cfRule type="cellIs" dxfId="634" priority="954" stopIfTrue="1" operator="equal">
      <formula>3</formula>
    </cfRule>
    <cfRule type="cellIs" dxfId="633" priority="955" stopIfTrue="1" operator="equal">
      <formula>2</formula>
    </cfRule>
    <cfRule type="cellIs" dxfId="632" priority="956" stopIfTrue="1" operator="equal">
      <formula>1</formula>
    </cfRule>
  </conditionalFormatting>
  <conditionalFormatting sqref="L12">
    <cfRule type="cellIs" dxfId="631" priority="949" stopIfTrue="1" operator="equal">
      <formula>4</formula>
    </cfRule>
    <cfRule type="cellIs" dxfId="630" priority="950" stopIfTrue="1" operator="equal">
      <formula>3</formula>
    </cfRule>
    <cfRule type="cellIs" dxfId="629" priority="951" stopIfTrue="1" operator="equal">
      <formula>2</formula>
    </cfRule>
    <cfRule type="cellIs" dxfId="628" priority="952" stopIfTrue="1" operator="equal">
      <formula>1</formula>
    </cfRule>
  </conditionalFormatting>
  <conditionalFormatting sqref="L13">
    <cfRule type="cellIs" dxfId="627" priority="945" stopIfTrue="1" operator="equal">
      <formula>4</formula>
    </cfRule>
    <cfRule type="cellIs" dxfId="626" priority="946" stopIfTrue="1" operator="equal">
      <formula>3</formula>
    </cfRule>
    <cfRule type="cellIs" dxfId="625" priority="947" stopIfTrue="1" operator="equal">
      <formula>2</formula>
    </cfRule>
    <cfRule type="cellIs" dxfId="624" priority="948" stopIfTrue="1" operator="equal">
      <formula>1</formula>
    </cfRule>
  </conditionalFormatting>
  <conditionalFormatting sqref="L14">
    <cfRule type="cellIs" dxfId="623" priority="941" stopIfTrue="1" operator="equal">
      <formula>4</formula>
    </cfRule>
    <cfRule type="cellIs" dxfId="622" priority="942" stopIfTrue="1" operator="equal">
      <formula>3</formula>
    </cfRule>
    <cfRule type="cellIs" dxfId="621" priority="943" stopIfTrue="1" operator="equal">
      <formula>2</formula>
    </cfRule>
    <cfRule type="cellIs" dxfId="620" priority="944" stopIfTrue="1" operator="equal">
      <formula>1</formula>
    </cfRule>
  </conditionalFormatting>
  <conditionalFormatting sqref="L15">
    <cfRule type="cellIs" dxfId="619" priority="937" stopIfTrue="1" operator="equal">
      <formula>4</formula>
    </cfRule>
    <cfRule type="cellIs" dxfId="618" priority="938" stopIfTrue="1" operator="equal">
      <formula>3</formula>
    </cfRule>
    <cfRule type="cellIs" dxfId="617" priority="939" stopIfTrue="1" operator="equal">
      <formula>2</formula>
    </cfRule>
    <cfRule type="cellIs" dxfId="616" priority="940" stopIfTrue="1" operator="equal">
      <formula>1</formula>
    </cfRule>
  </conditionalFormatting>
  <conditionalFormatting sqref="L16">
    <cfRule type="cellIs" dxfId="615" priority="933" stopIfTrue="1" operator="equal">
      <formula>4</formula>
    </cfRule>
    <cfRule type="cellIs" dxfId="614" priority="934" stopIfTrue="1" operator="equal">
      <formula>3</formula>
    </cfRule>
    <cfRule type="cellIs" dxfId="613" priority="935" stopIfTrue="1" operator="equal">
      <formula>2</formula>
    </cfRule>
    <cfRule type="cellIs" dxfId="612" priority="936" stopIfTrue="1" operator="equal">
      <formula>1</formula>
    </cfRule>
  </conditionalFormatting>
  <conditionalFormatting sqref="L18">
    <cfRule type="cellIs" dxfId="611" priority="929" stopIfTrue="1" operator="equal">
      <formula>4</formula>
    </cfRule>
    <cfRule type="cellIs" dxfId="610" priority="930" stopIfTrue="1" operator="equal">
      <formula>3</formula>
    </cfRule>
    <cfRule type="cellIs" dxfId="609" priority="931" stopIfTrue="1" operator="equal">
      <formula>2</formula>
    </cfRule>
    <cfRule type="cellIs" dxfId="608" priority="932" stopIfTrue="1" operator="equal">
      <formula>1</formula>
    </cfRule>
  </conditionalFormatting>
  <conditionalFormatting sqref="L19:L22">
    <cfRule type="cellIs" dxfId="607" priority="925" stopIfTrue="1" operator="equal">
      <formula>4</formula>
    </cfRule>
    <cfRule type="cellIs" dxfId="606" priority="926" stopIfTrue="1" operator="equal">
      <formula>3</formula>
    </cfRule>
    <cfRule type="cellIs" dxfId="605" priority="927" stopIfTrue="1" operator="equal">
      <formula>2</formula>
    </cfRule>
    <cfRule type="cellIs" dxfId="604" priority="928" stopIfTrue="1" operator="equal">
      <formula>1</formula>
    </cfRule>
  </conditionalFormatting>
  <conditionalFormatting sqref="L24:L29">
    <cfRule type="cellIs" dxfId="603" priority="921" stopIfTrue="1" operator="equal">
      <formula>4</formula>
    </cfRule>
    <cfRule type="cellIs" dxfId="602" priority="922" stopIfTrue="1" operator="equal">
      <formula>3</formula>
    </cfRule>
    <cfRule type="cellIs" dxfId="601" priority="923" stopIfTrue="1" operator="equal">
      <formula>2</formula>
    </cfRule>
    <cfRule type="cellIs" dxfId="600" priority="924" stopIfTrue="1" operator="equal">
      <formula>1</formula>
    </cfRule>
  </conditionalFormatting>
  <conditionalFormatting sqref="L31:L37">
    <cfRule type="cellIs" dxfId="599" priority="917" stopIfTrue="1" operator="equal">
      <formula>4</formula>
    </cfRule>
    <cfRule type="cellIs" dxfId="598" priority="918" stopIfTrue="1" operator="equal">
      <formula>3</formula>
    </cfRule>
    <cfRule type="cellIs" dxfId="597" priority="919" stopIfTrue="1" operator="equal">
      <formula>2</formula>
    </cfRule>
    <cfRule type="cellIs" dxfId="596" priority="920" stopIfTrue="1" operator="equal">
      <formula>1</formula>
    </cfRule>
  </conditionalFormatting>
  <conditionalFormatting sqref="L39:L43">
    <cfRule type="cellIs" dxfId="595" priority="913" stopIfTrue="1" operator="equal">
      <formula>4</formula>
    </cfRule>
    <cfRule type="cellIs" dxfId="594" priority="914" stopIfTrue="1" operator="equal">
      <formula>3</formula>
    </cfRule>
    <cfRule type="cellIs" dxfId="593" priority="915" stopIfTrue="1" operator="equal">
      <formula>2</formula>
    </cfRule>
    <cfRule type="cellIs" dxfId="592" priority="916" stopIfTrue="1" operator="equal">
      <formula>1</formula>
    </cfRule>
  </conditionalFormatting>
  <conditionalFormatting sqref="L46:L50">
    <cfRule type="cellIs" dxfId="591" priority="909" stopIfTrue="1" operator="equal">
      <formula>4</formula>
    </cfRule>
    <cfRule type="cellIs" dxfId="590" priority="910" stopIfTrue="1" operator="equal">
      <formula>3</formula>
    </cfRule>
    <cfRule type="cellIs" dxfId="589" priority="911" stopIfTrue="1" operator="equal">
      <formula>2</formula>
    </cfRule>
    <cfRule type="cellIs" dxfId="588" priority="912" stopIfTrue="1" operator="equal">
      <formula>1</formula>
    </cfRule>
  </conditionalFormatting>
  <conditionalFormatting sqref="L52:L57">
    <cfRule type="cellIs" dxfId="587" priority="905" stopIfTrue="1" operator="equal">
      <formula>4</formula>
    </cfRule>
    <cfRule type="cellIs" dxfId="586" priority="906" stopIfTrue="1" operator="equal">
      <formula>3</formula>
    </cfRule>
    <cfRule type="cellIs" dxfId="585" priority="907" stopIfTrue="1" operator="equal">
      <formula>2</formula>
    </cfRule>
    <cfRule type="cellIs" dxfId="584" priority="908" stopIfTrue="1" operator="equal">
      <formula>1</formula>
    </cfRule>
  </conditionalFormatting>
  <conditionalFormatting sqref="L59:L62">
    <cfRule type="cellIs" dxfId="583" priority="901" stopIfTrue="1" operator="equal">
      <formula>4</formula>
    </cfRule>
    <cfRule type="cellIs" dxfId="582" priority="902" stopIfTrue="1" operator="equal">
      <formula>3</formula>
    </cfRule>
    <cfRule type="cellIs" dxfId="581" priority="903" stopIfTrue="1" operator="equal">
      <formula>2</formula>
    </cfRule>
    <cfRule type="cellIs" dxfId="580" priority="904" stopIfTrue="1" operator="equal">
      <formula>1</formula>
    </cfRule>
  </conditionalFormatting>
  <conditionalFormatting sqref="L64:L66">
    <cfRule type="cellIs" dxfId="579" priority="897" stopIfTrue="1" operator="equal">
      <formula>4</formula>
    </cfRule>
    <cfRule type="cellIs" dxfId="578" priority="898" stopIfTrue="1" operator="equal">
      <formula>3</formula>
    </cfRule>
    <cfRule type="cellIs" dxfId="577" priority="899" stopIfTrue="1" operator="equal">
      <formula>2</formula>
    </cfRule>
    <cfRule type="cellIs" dxfId="576" priority="900" stopIfTrue="1" operator="equal">
      <formula>1</formula>
    </cfRule>
  </conditionalFormatting>
  <conditionalFormatting sqref="L69:L71">
    <cfRule type="cellIs" dxfId="575" priority="893" stopIfTrue="1" operator="equal">
      <formula>4</formula>
    </cfRule>
    <cfRule type="cellIs" dxfId="574" priority="894" stopIfTrue="1" operator="equal">
      <formula>3</formula>
    </cfRule>
    <cfRule type="cellIs" dxfId="573" priority="895" stopIfTrue="1" operator="equal">
      <formula>2</formula>
    </cfRule>
    <cfRule type="cellIs" dxfId="572" priority="896" stopIfTrue="1" operator="equal">
      <formula>1</formula>
    </cfRule>
  </conditionalFormatting>
  <conditionalFormatting sqref="L73:L75">
    <cfRule type="cellIs" dxfId="571" priority="889" stopIfTrue="1" operator="equal">
      <formula>4</formula>
    </cfRule>
    <cfRule type="cellIs" dxfId="570" priority="890" stopIfTrue="1" operator="equal">
      <formula>3</formula>
    </cfRule>
    <cfRule type="cellIs" dxfId="569" priority="891" stopIfTrue="1" operator="equal">
      <formula>2</formula>
    </cfRule>
    <cfRule type="cellIs" dxfId="568" priority="892" stopIfTrue="1" operator="equal">
      <formula>1</formula>
    </cfRule>
  </conditionalFormatting>
  <conditionalFormatting sqref="L77:L82">
    <cfRule type="cellIs" dxfId="567" priority="885" stopIfTrue="1" operator="equal">
      <formula>4</formula>
    </cfRule>
    <cfRule type="cellIs" dxfId="566" priority="886" stopIfTrue="1" operator="equal">
      <formula>3</formula>
    </cfRule>
    <cfRule type="cellIs" dxfId="565" priority="887" stopIfTrue="1" operator="equal">
      <formula>2</formula>
    </cfRule>
    <cfRule type="cellIs" dxfId="564" priority="888" stopIfTrue="1" operator="equal">
      <formula>1</formula>
    </cfRule>
  </conditionalFormatting>
  <conditionalFormatting sqref="L84:L87">
    <cfRule type="cellIs" dxfId="563" priority="881" stopIfTrue="1" operator="equal">
      <formula>4</formula>
    </cfRule>
    <cfRule type="cellIs" dxfId="562" priority="882" stopIfTrue="1" operator="equal">
      <formula>3</formula>
    </cfRule>
    <cfRule type="cellIs" dxfId="561" priority="883" stopIfTrue="1" operator="equal">
      <formula>2</formula>
    </cfRule>
    <cfRule type="cellIs" dxfId="560" priority="884" stopIfTrue="1" operator="equal">
      <formula>1</formula>
    </cfRule>
  </conditionalFormatting>
  <conditionalFormatting sqref="M69:M71">
    <cfRule type="cellIs" dxfId="559" priority="877" stopIfTrue="1" operator="equal">
      <formula>4</formula>
    </cfRule>
    <cfRule type="cellIs" dxfId="558" priority="878" stopIfTrue="1" operator="equal">
      <formula>3</formula>
    </cfRule>
    <cfRule type="cellIs" dxfId="557" priority="879" stopIfTrue="1" operator="equal">
      <formula>2</formula>
    </cfRule>
    <cfRule type="cellIs" dxfId="556" priority="880" stopIfTrue="1" operator="equal">
      <formula>1</formula>
    </cfRule>
  </conditionalFormatting>
  <conditionalFormatting sqref="M73:M75">
    <cfRule type="cellIs" dxfId="555" priority="873" stopIfTrue="1" operator="equal">
      <formula>4</formula>
    </cfRule>
    <cfRule type="cellIs" dxfId="554" priority="874" stopIfTrue="1" operator="equal">
      <formula>3</formula>
    </cfRule>
    <cfRule type="cellIs" dxfId="553" priority="875" stopIfTrue="1" operator="equal">
      <formula>2</formula>
    </cfRule>
    <cfRule type="cellIs" dxfId="552" priority="876" stopIfTrue="1" operator="equal">
      <formula>1</formula>
    </cfRule>
  </conditionalFormatting>
  <conditionalFormatting sqref="M77:M82">
    <cfRule type="cellIs" dxfId="551" priority="869" stopIfTrue="1" operator="equal">
      <formula>4</formula>
    </cfRule>
    <cfRule type="cellIs" dxfId="550" priority="870" stopIfTrue="1" operator="equal">
      <formula>3</formula>
    </cfRule>
    <cfRule type="cellIs" dxfId="549" priority="871" stopIfTrue="1" operator="equal">
      <formula>2</formula>
    </cfRule>
    <cfRule type="cellIs" dxfId="548" priority="872" stopIfTrue="1" operator="equal">
      <formula>1</formula>
    </cfRule>
  </conditionalFormatting>
  <conditionalFormatting sqref="M84:M87">
    <cfRule type="cellIs" dxfId="547" priority="865" stopIfTrue="1" operator="equal">
      <formula>4</formula>
    </cfRule>
    <cfRule type="cellIs" dxfId="546" priority="866" stopIfTrue="1" operator="equal">
      <formula>3</formula>
    </cfRule>
    <cfRule type="cellIs" dxfId="545" priority="867" stopIfTrue="1" operator="equal">
      <formula>2</formula>
    </cfRule>
    <cfRule type="cellIs" dxfId="544" priority="868" stopIfTrue="1" operator="equal">
      <formula>1</formula>
    </cfRule>
  </conditionalFormatting>
  <conditionalFormatting sqref="M46:M50">
    <cfRule type="cellIs" dxfId="543" priority="861" stopIfTrue="1" operator="equal">
      <formula>4</formula>
    </cfRule>
    <cfRule type="cellIs" dxfId="542" priority="862" stopIfTrue="1" operator="equal">
      <formula>3</formula>
    </cfRule>
    <cfRule type="cellIs" dxfId="541" priority="863" stopIfTrue="1" operator="equal">
      <formula>2</formula>
    </cfRule>
    <cfRule type="cellIs" dxfId="540" priority="864" stopIfTrue="1" operator="equal">
      <formula>1</formula>
    </cfRule>
  </conditionalFormatting>
  <conditionalFormatting sqref="M52:M57">
    <cfRule type="cellIs" dxfId="539" priority="857" stopIfTrue="1" operator="equal">
      <formula>4</formula>
    </cfRule>
    <cfRule type="cellIs" dxfId="538" priority="858" stopIfTrue="1" operator="equal">
      <formula>3</formula>
    </cfRule>
    <cfRule type="cellIs" dxfId="537" priority="859" stopIfTrue="1" operator="equal">
      <formula>2</formula>
    </cfRule>
    <cfRule type="cellIs" dxfId="536" priority="860" stopIfTrue="1" operator="equal">
      <formula>1</formula>
    </cfRule>
  </conditionalFormatting>
  <conditionalFormatting sqref="M59:M62">
    <cfRule type="cellIs" dxfId="535" priority="853" stopIfTrue="1" operator="equal">
      <formula>4</formula>
    </cfRule>
    <cfRule type="cellIs" dxfId="534" priority="854" stopIfTrue="1" operator="equal">
      <formula>3</formula>
    </cfRule>
    <cfRule type="cellIs" dxfId="533" priority="855" stopIfTrue="1" operator="equal">
      <formula>2</formula>
    </cfRule>
    <cfRule type="cellIs" dxfId="532" priority="856" stopIfTrue="1" operator="equal">
      <formula>1</formula>
    </cfRule>
  </conditionalFormatting>
  <conditionalFormatting sqref="M64:M66">
    <cfRule type="cellIs" dxfId="531" priority="849" stopIfTrue="1" operator="equal">
      <formula>4</formula>
    </cfRule>
    <cfRule type="cellIs" dxfId="530" priority="850" stopIfTrue="1" operator="equal">
      <formula>3</formula>
    </cfRule>
    <cfRule type="cellIs" dxfId="529" priority="851" stopIfTrue="1" operator="equal">
      <formula>2</formula>
    </cfRule>
    <cfRule type="cellIs" dxfId="528" priority="852" stopIfTrue="1" operator="equal">
      <formula>1</formula>
    </cfRule>
  </conditionalFormatting>
  <conditionalFormatting sqref="M10">
    <cfRule type="cellIs" dxfId="527" priority="845" stopIfTrue="1" operator="equal">
      <formula>4</formula>
    </cfRule>
    <cfRule type="cellIs" dxfId="526" priority="846" stopIfTrue="1" operator="equal">
      <formula>3</formula>
    </cfRule>
    <cfRule type="cellIs" dxfId="525" priority="847" stopIfTrue="1" operator="equal">
      <formula>2</formula>
    </cfRule>
    <cfRule type="cellIs" dxfId="524" priority="848" stopIfTrue="1" operator="equal">
      <formula>1</formula>
    </cfRule>
  </conditionalFormatting>
  <conditionalFormatting sqref="M11">
    <cfRule type="cellIs" dxfId="523" priority="841" stopIfTrue="1" operator="equal">
      <formula>4</formula>
    </cfRule>
    <cfRule type="cellIs" dxfId="522" priority="842" stopIfTrue="1" operator="equal">
      <formula>3</formula>
    </cfRule>
    <cfRule type="cellIs" dxfId="521" priority="843" stopIfTrue="1" operator="equal">
      <formula>2</formula>
    </cfRule>
    <cfRule type="cellIs" dxfId="520" priority="844" stopIfTrue="1" operator="equal">
      <formula>1</formula>
    </cfRule>
  </conditionalFormatting>
  <conditionalFormatting sqref="M12">
    <cfRule type="cellIs" dxfId="519" priority="837" stopIfTrue="1" operator="equal">
      <formula>4</formula>
    </cfRule>
    <cfRule type="cellIs" dxfId="518" priority="838" stopIfTrue="1" operator="equal">
      <formula>3</formula>
    </cfRule>
    <cfRule type="cellIs" dxfId="517" priority="839" stopIfTrue="1" operator="equal">
      <formula>2</formula>
    </cfRule>
    <cfRule type="cellIs" dxfId="516" priority="840" stopIfTrue="1" operator="equal">
      <formula>1</formula>
    </cfRule>
  </conditionalFormatting>
  <conditionalFormatting sqref="M13">
    <cfRule type="cellIs" dxfId="515" priority="833" stopIfTrue="1" operator="equal">
      <formula>4</formula>
    </cfRule>
    <cfRule type="cellIs" dxfId="514" priority="834" stopIfTrue="1" operator="equal">
      <formula>3</formula>
    </cfRule>
    <cfRule type="cellIs" dxfId="513" priority="835" stopIfTrue="1" operator="equal">
      <formula>2</formula>
    </cfRule>
    <cfRule type="cellIs" dxfId="512" priority="836" stopIfTrue="1" operator="equal">
      <formula>1</formula>
    </cfRule>
  </conditionalFormatting>
  <conditionalFormatting sqref="M14">
    <cfRule type="cellIs" dxfId="511" priority="829" stopIfTrue="1" operator="equal">
      <formula>4</formula>
    </cfRule>
    <cfRule type="cellIs" dxfId="510" priority="830" stopIfTrue="1" operator="equal">
      <formula>3</formula>
    </cfRule>
    <cfRule type="cellIs" dxfId="509" priority="831" stopIfTrue="1" operator="equal">
      <formula>2</formula>
    </cfRule>
    <cfRule type="cellIs" dxfId="508" priority="832" stopIfTrue="1" operator="equal">
      <formula>1</formula>
    </cfRule>
  </conditionalFormatting>
  <conditionalFormatting sqref="M15">
    <cfRule type="cellIs" dxfId="507" priority="825" stopIfTrue="1" operator="equal">
      <formula>4</formula>
    </cfRule>
    <cfRule type="cellIs" dxfId="506" priority="826" stopIfTrue="1" operator="equal">
      <formula>3</formula>
    </cfRule>
    <cfRule type="cellIs" dxfId="505" priority="827" stopIfTrue="1" operator="equal">
      <formula>2</formula>
    </cfRule>
    <cfRule type="cellIs" dxfId="504" priority="828" stopIfTrue="1" operator="equal">
      <formula>1</formula>
    </cfRule>
  </conditionalFormatting>
  <conditionalFormatting sqref="M16">
    <cfRule type="cellIs" dxfId="503" priority="821" stopIfTrue="1" operator="equal">
      <formula>4</formula>
    </cfRule>
    <cfRule type="cellIs" dxfId="502" priority="822" stopIfTrue="1" operator="equal">
      <formula>3</formula>
    </cfRule>
    <cfRule type="cellIs" dxfId="501" priority="823" stopIfTrue="1" operator="equal">
      <formula>2</formula>
    </cfRule>
    <cfRule type="cellIs" dxfId="500" priority="824" stopIfTrue="1" operator="equal">
      <formula>1</formula>
    </cfRule>
  </conditionalFormatting>
  <conditionalFormatting sqref="M18">
    <cfRule type="cellIs" dxfId="499" priority="817" stopIfTrue="1" operator="equal">
      <formula>4</formula>
    </cfRule>
    <cfRule type="cellIs" dxfId="498" priority="818" stopIfTrue="1" operator="equal">
      <formula>3</formula>
    </cfRule>
    <cfRule type="cellIs" dxfId="497" priority="819" stopIfTrue="1" operator="equal">
      <formula>2</formula>
    </cfRule>
    <cfRule type="cellIs" dxfId="496" priority="820" stopIfTrue="1" operator="equal">
      <formula>1</formula>
    </cfRule>
  </conditionalFormatting>
  <conditionalFormatting sqref="M19:M22">
    <cfRule type="cellIs" dxfId="495" priority="813" stopIfTrue="1" operator="equal">
      <formula>4</formula>
    </cfRule>
    <cfRule type="cellIs" dxfId="494" priority="814" stopIfTrue="1" operator="equal">
      <formula>3</formula>
    </cfRule>
    <cfRule type="cellIs" dxfId="493" priority="815" stopIfTrue="1" operator="equal">
      <formula>2</formula>
    </cfRule>
    <cfRule type="cellIs" dxfId="492" priority="816" stopIfTrue="1" operator="equal">
      <formula>1</formula>
    </cfRule>
  </conditionalFormatting>
  <conditionalFormatting sqref="M24:M29">
    <cfRule type="cellIs" dxfId="491" priority="809" stopIfTrue="1" operator="equal">
      <formula>4</formula>
    </cfRule>
    <cfRule type="cellIs" dxfId="490" priority="810" stopIfTrue="1" operator="equal">
      <formula>3</formula>
    </cfRule>
    <cfRule type="cellIs" dxfId="489" priority="811" stopIfTrue="1" operator="equal">
      <formula>2</formula>
    </cfRule>
    <cfRule type="cellIs" dxfId="488" priority="812" stopIfTrue="1" operator="equal">
      <formula>1</formula>
    </cfRule>
  </conditionalFormatting>
  <conditionalFormatting sqref="M31:M37">
    <cfRule type="cellIs" dxfId="487" priority="805" stopIfTrue="1" operator="equal">
      <formula>4</formula>
    </cfRule>
    <cfRule type="cellIs" dxfId="486" priority="806" stopIfTrue="1" operator="equal">
      <formula>3</formula>
    </cfRule>
    <cfRule type="cellIs" dxfId="485" priority="807" stopIfTrue="1" operator="equal">
      <formula>2</formula>
    </cfRule>
    <cfRule type="cellIs" dxfId="484" priority="808" stopIfTrue="1" operator="equal">
      <formula>1</formula>
    </cfRule>
  </conditionalFormatting>
  <conditionalFormatting sqref="M39:M43">
    <cfRule type="cellIs" dxfId="483" priority="801" stopIfTrue="1" operator="equal">
      <formula>4</formula>
    </cfRule>
    <cfRule type="cellIs" dxfId="482" priority="802" stopIfTrue="1" operator="equal">
      <formula>3</formula>
    </cfRule>
    <cfRule type="cellIs" dxfId="481" priority="803" stopIfTrue="1" operator="equal">
      <formula>2</formula>
    </cfRule>
    <cfRule type="cellIs" dxfId="480" priority="804" stopIfTrue="1" operator="equal">
      <formula>1</formula>
    </cfRule>
  </conditionalFormatting>
  <conditionalFormatting sqref="N10">
    <cfRule type="cellIs" dxfId="479" priority="797" stopIfTrue="1" operator="equal">
      <formula>4</formula>
    </cfRule>
    <cfRule type="cellIs" dxfId="478" priority="798" stopIfTrue="1" operator="equal">
      <formula>3</formula>
    </cfRule>
    <cfRule type="cellIs" dxfId="477" priority="799" stopIfTrue="1" operator="equal">
      <formula>2</formula>
    </cfRule>
    <cfRule type="cellIs" dxfId="476" priority="800" stopIfTrue="1" operator="equal">
      <formula>1</formula>
    </cfRule>
  </conditionalFormatting>
  <conditionalFormatting sqref="N11">
    <cfRule type="cellIs" dxfId="475" priority="793" stopIfTrue="1" operator="equal">
      <formula>4</formula>
    </cfRule>
    <cfRule type="cellIs" dxfId="474" priority="794" stopIfTrue="1" operator="equal">
      <formula>3</formula>
    </cfRule>
    <cfRule type="cellIs" dxfId="473" priority="795" stopIfTrue="1" operator="equal">
      <formula>2</formula>
    </cfRule>
    <cfRule type="cellIs" dxfId="472" priority="796" stopIfTrue="1" operator="equal">
      <formula>1</formula>
    </cfRule>
  </conditionalFormatting>
  <conditionalFormatting sqref="N12">
    <cfRule type="cellIs" dxfId="471" priority="789" stopIfTrue="1" operator="equal">
      <formula>4</formula>
    </cfRule>
    <cfRule type="cellIs" dxfId="470" priority="790" stopIfTrue="1" operator="equal">
      <formula>3</formula>
    </cfRule>
    <cfRule type="cellIs" dxfId="469" priority="791" stopIfTrue="1" operator="equal">
      <formula>2</formula>
    </cfRule>
    <cfRule type="cellIs" dxfId="468" priority="792" stopIfTrue="1" operator="equal">
      <formula>1</formula>
    </cfRule>
  </conditionalFormatting>
  <conditionalFormatting sqref="N13">
    <cfRule type="cellIs" dxfId="467" priority="785" stopIfTrue="1" operator="equal">
      <formula>4</formula>
    </cfRule>
    <cfRule type="cellIs" dxfId="466" priority="786" stopIfTrue="1" operator="equal">
      <formula>3</formula>
    </cfRule>
    <cfRule type="cellIs" dxfId="465" priority="787" stopIfTrue="1" operator="equal">
      <formula>2</formula>
    </cfRule>
    <cfRule type="cellIs" dxfId="464" priority="788" stopIfTrue="1" operator="equal">
      <formula>1</formula>
    </cfRule>
  </conditionalFormatting>
  <conditionalFormatting sqref="N14">
    <cfRule type="cellIs" dxfId="463" priority="781" stopIfTrue="1" operator="equal">
      <formula>4</formula>
    </cfRule>
    <cfRule type="cellIs" dxfId="462" priority="782" stopIfTrue="1" operator="equal">
      <formula>3</formula>
    </cfRule>
    <cfRule type="cellIs" dxfId="461" priority="783" stopIfTrue="1" operator="equal">
      <formula>2</formula>
    </cfRule>
    <cfRule type="cellIs" dxfId="460" priority="784" stopIfTrue="1" operator="equal">
      <formula>1</formula>
    </cfRule>
  </conditionalFormatting>
  <conditionalFormatting sqref="N15">
    <cfRule type="cellIs" dxfId="459" priority="777" stopIfTrue="1" operator="equal">
      <formula>4</formula>
    </cfRule>
    <cfRule type="cellIs" dxfId="458" priority="778" stopIfTrue="1" operator="equal">
      <formula>3</formula>
    </cfRule>
    <cfRule type="cellIs" dxfId="457" priority="779" stopIfTrue="1" operator="equal">
      <formula>2</formula>
    </cfRule>
    <cfRule type="cellIs" dxfId="456" priority="780" stopIfTrue="1" operator="equal">
      <formula>1</formula>
    </cfRule>
  </conditionalFormatting>
  <conditionalFormatting sqref="N16">
    <cfRule type="cellIs" dxfId="455" priority="773" stopIfTrue="1" operator="equal">
      <formula>4</formula>
    </cfRule>
    <cfRule type="cellIs" dxfId="454" priority="774" stopIfTrue="1" operator="equal">
      <formula>3</formula>
    </cfRule>
    <cfRule type="cellIs" dxfId="453" priority="775" stopIfTrue="1" operator="equal">
      <formula>2</formula>
    </cfRule>
    <cfRule type="cellIs" dxfId="452" priority="776" stopIfTrue="1" operator="equal">
      <formula>1</formula>
    </cfRule>
  </conditionalFormatting>
  <conditionalFormatting sqref="N18">
    <cfRule type="cellIs" dxfId="451" priority="769" stopIfTrue="1" operator="equal">
      <formula>4</formula>
    </cfRule>
    <cfRule type="cellIs" dxfId="450" priority="770" stopIfTrue="1" operator="equal">
      <formula>3</formula>
    </cfRule>
    <cfRule type="cellIs" dxfId="449" priority="771" stopIfTrue="1" operator="equal">
      <formula>2</formula>
    </cfRule>
    <cfRule type="cellIs" dxfId="448" priority="772" stopIfTrue="1" operator="equal">
      <formula>1</formula>
    </cfRule>
  </conditionalFormatting>
  <conditionalFormatting sqref="N19:N22">
    <cfRule type="cellIs" dxfId="447" priority="765" stopIfTrue="1" operator="equal">
      <formula>4</formula>
    </cfRule>
    <cfRule type="cellIs" dxfId="446" priority="766" stopIfTrue="1" operator="equal">
      <formula>3</formula>
    </cfRule>
    <cfRule type="cellIs" dxfId="445" priority="767" stopIfTrue="1" operator="equal">
      <formula>2</formula>
    </cfRule>
    <cfRule type="cellIs" dxfId="444" priority="768" stopIfTrue="1" operator="equal">
      <formula>1</formula>
    </cfRule>
  </conditionalFormatting>
  <conditionalFormatting sqref="N24:N29">
    <cfRule type="cellIs" dxfId="443" priority="761" stopIfTrue="1" operator="equal">
      <formula>4</formula>
    </cfRule>
    <cfRule type="cellIs" dxfId="442" priority="762" stopIfTrue="1" operator="equal">
      <formula>3</formula>
    </cfRule>
    <cfRule type="cellIs" dxfId="441" priority="763" stopIfTrue="1" operator="equal">
      <formula>2</formula>
    </cfRule>
    <cfRule type="cellIs" dxfId="440" priority="764" stopIfTrue="1" operator="equal">
      <formula>1</formula>
    </cfRule>
  </conditionalFormatting>
  <conditionalFormatting sqref="N31:N37">
    <cfRule type="cellIs" dxfId="439" priority="757" stopIfTrue="1" operator="equal">
      <formula>4</formula>
    </cfRule>
    <cfRule type="cellIs" dxfId="438" priority="758" stopIfTrue="1" operator="equal">
      <formula>3</formula>
    </cfRule>
    <cfRule type="cellIs" dxfId="437" priority="759" stopIfTrue="1" operator="equal">
      <formula>2</formula>
    </cfRule>
    <cfRule type="cellIs" dxfId="436" priority="760" stopIfTrue="1" operator="equal">
      <formula>1</formula>
    </cfRule>
  </conditionalFormatting>
  <conditionalFormatting sqref="N39:N43">
    <cfRule type="cellIs" dxfId="435" priority="753" stopIfTrue="1" operator="equal">
      <formula>4</formula>
    </cfRule>
    <cfRule type="cellIs" dxfId="434" priority="754" stopIfTrue="1" operator="equal">
      <formula>3</formula>
    </cfRule>
    <cfRule type="cellIs" dxfId="433" priority="755" stopIfTrue="1" operator="equal">
      <formula>2</formula>
    </cfRule>
    <cfRule type="cellIs" dxfId="432" priority="756" stopIfTrue="1" operator="equal">
      <formula>1</formula>
    </cfRule>
  </conditionalFormatting>
  <conditionalFormatting sqref="N46:N50">
    <cfRule type="cellIs" dxfId="431" priority="749" stopIfTrue="1" operator="equal">
      <formula>4</formula>
    </cfRule>
    <cfRule type="cellIs" dxfId="430" priority="750" stopIfTrue="1" operator="equal">
      <formula>3</formula>
    </cfRule>
    <cfRule type="cellIs" dxfId="429" priority="751" stopIfTrue="1" operator="equal">
      <formula>2</formula>
    </cfRule>
    <cfRule type="cellIs" dxfId="428" priority="752" stopIfTrue="1" operator="equal">
      <formula>1</formula>
    </cfRule>
  </conditionalFormatting>
  <conditionalFormatting sqref="N52:N57">
    <cfRule type="cellIs" dxfId="427" priority="745" stopIfTrue="1" operator="equal">
      <formula>4</formula>
    </cfRule>
    <cfRule type="cellIs" dxfId="426" priority="746" stopIfTrue="1" operator="equal">
      <formula>3</formula>
    </cfRule>
    <cfRule type="cellIs" dxfId="425" priority="747" stopIfTrue="1" operator="equal">
      <formula>2</formula>
    </cfRule>
    <cfRule type="cellIs" dxfId="424" priority="748" stopIfTrue="1" operator="equal">
      <formula>1</formula>
    </cfRule>
  </conditionalFormatting>
  <conditionalFormatting sqref="N59:N62">
    <cfRule type="cellIs" dxfId="423" priority="741" stopIfTrue="1" operator="equal">
      <formula>4</formula>
    </cfRule>
    <cfRule type="cellIs" dxfId="422" priority="742" stopIfTrue="1" operator="equal">
      <formula>3</formula>
    </cfRule>
    <cfRule type="cellIs" dxfId="421" priority="743" stopIfTrue="1" operator="equal">
      <formula>2</formula>
    </cfRule>
    <cfRule type="cellIs" dxfId="420" priority="744" stopIfTrue="1" operator="equal">
      <formula>1</formula>
    </cfRule>
  </conditionalFormatting>
  <conditionalFormatting sqref="N64:N66">
    <cfRule type="cellIs" dxfId="419" priority="737" stopIfTrue="1" operator="equal">
      <formula>4</formula>
    </cfRule>
    <cfRule type="cellIs" dxfId="418" priority="738" stopIfTrue="1" operator="equal">
      <formula>3</formula>
    </cfRule>
    <cfRule type="cellIs" dxfId="417" priority="739" stopIfTrue="1" operator="equal">
      <formula>2</formula>
    </cfRule>
    <cfRule type="cellIs" dxfId="416" priority="740" stopIfTrue="1" operator="equal">
      <formula>1</formula>
    </cfRule>
  </conditionalFormatting>
  <conditionalFormatting sqref="N69:N71">
    <cfRule type="cellIs" dxfId="415" priority="733" stopIfTrue="1" operator="equal">
      <formula>4</formula>
    </cfRule>
    <cfRule type="cellIs" dxfId="414" priority="734" stopIfTrue="1" operator="equal">
      <formula>3</formula>
    </cfRule>
    <cfRule type="cellIs" dxfId="413" priority="735" stopIfTrue="1" operator="equal">
      <formula>2</formula>
    </cfRule>
    <cfRule type="cellIs" dxfId="412" priority="736" stopIfTrue="1" operator="equal">
      <formula>1</formula>
    </cfRule>
  </conditionalFormatting>
  <conditionalFormatting sqref="N73:N75">
    <cfRule type="cellIs" dxfId="411" priority="729" stopIfTrue="1" operator="equal">
      <formula>4</formula>
    </cfRule>
    <cfRule type="cellIs" dxfId="410" priority="730" stopIfTrue="1" operator="equal">
      <formula>3</formula>
    </cfRule>
    <cfRule type="cellIs" dxfId="409" priority="731" stopIfTrue="1" operator="equal">
      <formula>2</formula>
    </cfRule>
    <cfRule type="cellIs" dxfId="408" priority="732" stopIfTrue="1" operator="equal">
      <formula>1</formula>
    </cfRule>
  </conditionalFormatting>
  <conditionalFormatting sqref="N77:N82">
    <cfRule type="cellIs" dxfId="407" priority="725" stopIfTrue="1" operator="equal">
      <formula>4</formula>
    </cfRule>
    <cfRule type="cellIs" dxfId="406" priority="726" stopIfTrue="1" operator="equal">
      <formula>3</formula>
    </cfRule>
    <cfRule type="cellIs" dxfId="405" priority="727" stopIfTrue="1" operator="equal">
      <formula>2</formula>
    </cfRule>
    <cfRule type="cellIs" dxfId="404" priority="728" stopIfTrue="1" operator="equal">
      <formula>1</formula>
    </cfRule>
  </conditionalFormatting>
  <conditionalFormatting sqref="N84:N87">
    <cfRule type="cellIs" dxfId="403" priority="721" stopIfTrue="1" operator="equal">
      <formula>4</formula>
    </cfRule>
    <cfRule type="cellIs" dxfId="402" priority="722" stopIfTrue="1" operator="equal">
      <formula>3</formula>
    </cfRule>
    <cfRule type="cellIs" dxfId="401" priority="723" stopIfTrue="1" operator="equal">
      <formula>2</formula>
    </cfRule>
    <cfRule type="cellIs" dxfId="400" priority="724" stopIfTrue="1" operator="equal">
      <formula>1</formula>
    </cfRule>
  </conditionalFormatting>
  <conditionalFormatting sqref="K10">
    <cfRule type="cellIs" dxfId="399" priority="717" stopIfTrue="1" operator="equal">
      <formula>4</formula>
    </cfRule>
    <cfRule type="cellIs" dxfId="398" priority="718" stopIfTrue="1" operator="equal">
      <formula>3</formula>
    </cfRule>
    <cfRule type="cellIs" dxfId="397" priority="719" stopIfTrue="1" operator="equal">
      <formula>2</formula>
    </cfRule>
    <cfRule type="cellIs" dxfId="396" priority="720" stopIfTrue="1" operator="equal">
      <formula>1</formula>
    </cfRule>
  </conditionalFormatting>
  <conditionalFormatting sqref="K11">
    <cfRule type="cellIs" dxfId="395" priority="713" stopIfTrue="1" operator="equal">
      <formula>4</formula>
    </cfRule>
    <cfRule type="cellIs" dxfId="394" priority="714" stopIfTrue="1" operator="equal">
      <formula>3</formula>
    </cfRule>
    <cfRule type="cellIs" dxfId="393" priority="715" stopIfTrue="1" operator="equal">
      <formula>2</formula>
    </cfRule>
    <cfRule type="cellIs" dxfId="392" priority="716" stopIfTrue="1" operator="equal">
      <formula>1</formula>
    </cfRule>
  </conditionalFormatting>
  <conditionalFormatting sqref="K12">
    <cfRule type="cellIs" dxfId="391" priority="709" stopIfTrue="1" operator="equal">
      <formula>4</formula>
    </cfRule>
    <cfRule type="cellIs" dxfId="390" priority="710" stopIfTrue="1" operator="equal">
      <formula>3</formula>
    </cfRule>
    <cfRule type="cellIs" dxfId="389" priority="711" stopIfTrue="1" operator="equal">
      <formula>2</formula>
    </cfRule>
    <cfRule type="cellIs" dxfId="388" priority="712" stopIfTrue="1" operator="equal">
      <formula>1</formula>
    </cfRule>
  </conditionalFormatting>
  <conditionalFormatting sqref="K13">
    <cfRule type="cellIs" dxfId="387" priority="705" stopIfTrue="1" operator="equal">
      <formula>4</formula>
    </cfRule>
    <cfRule type="cellIs" dxfId="386" priority="706" stopIfTrue="1" operator="equal">
      <formula>3</formula>
    </cfRule>
    <cfRule type="cellIs" dxfId="385" priority="707" stopIfTrue="1" operator="equal">
      <formula>2</formula>
    </cfRule>
    <cfRule type="cellIs" dxfId="384" priority="708" stopIfTrue="1" operator="equal">
      <formula>1</formula>
    </cfRule>
  </conditionalFormatting>
  <conditionalFormatting sqref="K14">
    <cfRule type="cellIs" dxfId="383" priority="701" stopIfTrue="1" operator="equal">
      <formula>4</formula>
    </cfRule>
    <cfRule type="cellIs" dxfId="382" priority="702" stopIfTrue="1" operator="equal">
      <formula>3</formula>
    </cfRule>
    <cfRule type="cellIs" dxfId="381" priority="703" stopIfTrue="1" operator="equal">
      <formula>2</formula>
    </cfRule>
    <cfRule type="cellIs" dxfId="380" priority="704" stopIfTrue="1" operator="equal">
      <formula>1</formula>
    </cfRule>
  </conditionalFormatting>
  <conditionalFormatting sqref="K15">
    <cfRule type="cellIs" dxfId="379" priority="697" stopIfTrue="1" operator="equal">
      <formula>4</formula>
    </cfRule>
    <cfRule type="cellIs" dxfId="378" priority="698" stopIfTrue="1" operator="equal">
      <formula>3</formula>
    </cfRule>
    <cfRule type="cellIs" dxfId="377" priority="699" stopIfTrue="1" operator="equal">
      <formula>2</formula>
    </cfRule>
    <cfRule type="cellIs" dxfId="376" priority="700" stopIfTrue="1" operator="equal">
      <formula>1</formula>
    </cfRule>
  </conditionalFormatting>
  <conditionalFormatting sqref="K16">
    <cfRule type="cellIs" dxfId="375" priority="693" stopIfTrue="1" operator="equal">
      <formula>4</formula>
    </cfRule>
    <cfRule type="cellIs" dxfId="374" priority="694" stopIfTrue="1" operator="equal">
      <formula>3</formula>
    </cfRule>
    <cfRule type="cellIs" dxfId="373" priority="695" stopIfTrue="1" operator="equal">
      <formula>2</formula>
    </cfRule>
    <cfRule type="cellIs" dxfId="372" priority="696" stopIfTrue="1" operator="equal">
      <formula>1</formula>
    </cfRule>
  </conditionalFormatting>
  <conditionalFormatting sqref="K18">
    <cfRule type="cellIs" dxfId="371" priority="689" stopIfTrue="1" operator="equal">
      <formula>4</formula>
    </cfRule>
    <cfRule type="cellIs" dxfId="370" priority="690" stopIfTrue="1" operator="equal">
      <formula>3</formula>
    </cfRule>
    <cfRule type="cellIs" dxfId="369" priority="691" stopIfTrue="1" operator="equal">
      <formula>2</formula>
    </cfRule>
    <cfRule type="cellIs" dxfId="368" priority="692" stopIfTrue="1" operator="equal">
      <formula>1</formula>
    </cfRule>
  </conditionalFormatting>
  <conditionalFormatting sqref="K19:K22">
    <cfRule type="cellIs" dxfId="367" priority="685" stopIfTrue="1" operator="equal">
      <formula>4</formula>
    </cfRule>
    <cfRule type="cellIs" dxfId="366" priority="686" stopIfTrue="1" operator="equal">
      <formula>3</formula>
    </cfRule>
    <cfRule type="cellIs" dxfId="365" priority="687" stopIfTrue="1" operator="equal">
      <formula>2</formula>
    </cfRule>
    <cfRule type="cellIs" dxfId="364" priority="688" stopIfTrue="1" operator="equal">
      <formula>1</formula>
    </cfRule>
  </conditionalFormatting>
  <conditionalFormatting sqref="K24:K29">
    <cfRule type="cellIs" dxfId="363" priority="681" stopIfTrue="1" operator="equal">
      <formula>4</formula>
    </cfRule>
    <cfRule type="cellIs" dxfId="362" priority="682" stopIfTrue="1" operator="equal">
      <formula>3</formula>
    </cfRule>
    <cfRule type="cellIs" dxfId="361" priority="683" stopIfTrue="1" operator="equal">
      <formula>2</formula>
    </cfRule>
    <cfRule type="cellIs" dxfId="360" priority="684" stopIfTrue="1" operator="equal">
      <formula>1</formula>
    </cfRule>
  </conditionalFormatting>
  <conditionalFormatting sqref="K31:K37">
    <cfRule type="cellIs" dxfId="359" priority="677" stopIfTrue="1" operator="equal">
      <formula>4</formula>
    </cfRule>
    <cfRule type="cellIs" dxfId="358" priority="678" stopIfTrue="1" operator="equal">
      <formula>3</formula>
    </cfRule>
    <cfRule type="cellIs" dxfId="357" priority="679" stopIfTrue="1" operator="equal">
      <formula>2</formula>
    </cfRule>
    <cfRule type="cellIs" dxfId="356" priority="680" stopIfTrue="1" operator="equal">
      <formula>1</formula>
    </cfRule>
  </conditionalFormatting>
  <conditionalFormatting sqref="K39:K43">
    <cfRule type="cellIs" dxfId="355" priority="673" stopIfTrue="1" operator="equal">
      <formula>4</formula>
    </cfRule>
    <cfRule type="cellIs" dxfId="354" priority="674" stopIfTrue="1" operator="equal">
      <formula>3</formula>
    </cfRule>
    <cfRule type="cellIs" dxfId="353" priority="675" stopIfTrue="1" operator="equal">
      <formula>2</formula>
    </cfRule>
    <cfRule type="cellIs" dxfId="352" priority="676" stopIfTrue="1" operator="equal">
      <formula>1</formula>
    </cfRule>
  </conditionalFormatting>
  <conditionalFormatting sqref="K46:K50">
    <cfRule type="cellIs" dxfId="351" priority="669" stopIfTrue="1" operator="equal">
      <formula>4</formula>
    </cfRule>
    <cfRule type="cellIs" dxfId="350" priority="670" stopIfTrue="1" operator="equal">
      <formula>3</formula>
    </cfRule>
    <cfRule type="cellIs" dxfId="349" priority="671" stopIfTrue="1" operator="equal">
      <formula>2</formula>
    </cfRule>
    <cfRule type="cellIs" dxfId="348" priority="672" stopIfTrue="1" operator="equal">
      <formula>1</formula>
    </cfRule>
  </conditionalFormatting>
  <conditionalFormatting sqref="K52:K57">
    <cfRule type="cellIs" dxfId="347" priority="665" stopIfTrue="1" operator="equal">
      <formula>4</formula>
    </cfRule>
    <cfRule type="cellIs" dxfId="346" priority="666" stopIfTrue="1" operator="equal">
      <formula>3</formula>
    </cfRule>
    <cfRule type="cellIs" dxfId="345" priority="667" stopIfTrue="1" operator="equal">
      <formula>2</formula>
    </cfRule>
    <cfRule type="cellIs" dxfId="344" priority="668" stopIfTrue="1" operator="equal">
      <formula>1</formula>
    </cfRule>
  </conditionalFormatting>
  <conditionalFormatting sqref="K59:K62">
    <cfRule type="cellIs" dxfId="343" priority="661" stopIfTrue="1" operator="equal">
      <formula>4</formula>
    </cfRule>
    <cfRule type="cellIs" dxfId="342" priority="662" stopIfTrue="1" operator="equal">
      <formula>3</formula>
    </cfRule>
    <cfRule type="cellIs" dxfId="341" priority="663" stopIfTrue="1" operator="equal">
      <formula>2</formula>
    </cfRule>
    <cfRule type="cellIs" dxfId="340" priority="664" stopIfTrue="1" operator="equal">
      <formula>1</formula>
    </cfRule>
  </conditionalFormatting>
  <conditionalFormatting sqref="K64:K66">
    <cfRule type="cellIs" dxfId="339" priority="657" stopIfTrue="1" operator="equal">
      <formula>4</formula>
    </cfRule>
    <cfRule type="cellIs" dxfId="338" priority="658" stopIfTrue="1" operator="equal">
      <formula>3</formula>
    </cfRule>
    <cfRule type="cellIs" dxfId="337" priority="659" stopIfTrue="1" operator="equal">
      <formula>2</formula>
    </cfRule>
    <cfRule type="cellIs" dxfId="336" priority="660" stopIfTrue="1" operator="equal">
      <formula>1</formula>
    </cfRule>
  </conditionalFormatting>
  <conditionalFormatting sqref="K69:K71">
    <cfRule type="cellIs" dxfId="335" priority="653" stopIfTrue="1" operator="equal">
      <formula>4</formula>
    </cfRule>
    <cfRule type="cellIs" dxfId="334" priority="654" stopIfTrue="1" operator="equal">
      <formula>3</formula>
    </cfRule>
    <cfRule type="cellIs" dxfId="333" priority="655" stopIfTrue="1" operator="equal">
      <formula>2</formula>
    </cfRule>
    <cfRule type="cellIs" dxfId="332" priority="656" stopIfTrue="1" operator="equal">
      <formula>1</formula>
    </cfRule>
  </conditionalFormatting>
  <conditionalFormatting sqref="K73:K75">
    <cfRule type="cellIs" dxfId="331" priority="649" stopIfTrue="1" operator="equal">
      <formula>4</formula>
    </cfRule>
    <cfRule type="cellIs" dxfId="330" priority="650" stopIfTrue="1" operator="equal">
      <formula>3</formula>
    </cfRule>
    <cfRule type="cellIs" dxfId="329" priority="651" stopIfTrue="1" operator="equal">
      <formula>2</formula>
    </cfRule>
    <cfRule type="cellIs" dxfId="328" priority="652" stopIfTrue="1" operator="equal">
      <formula>1</formula>
    </cfRule>
  </conditionalFormatting>
  <conditionalFormatting sqref="K77:K82">
    <cfRule type="cellIs" dxfId="327" priority="645" stopIfTrue="1" operator="equal">
      <formula>4</formula>
    </cfRule>
    <cfRule type="cellIs" dxfId="326" priority="646" stopIfTrue="1" operator="equal">
      <formula>3</formula>
    </cfRule>
    <cfRule type="cellIs" dxfId="325" priority="647" stopIfTrue="1" operator="equal">
      <formula>2</formula>
    </cfRule>
    <cfRule type="cellIs" dxfId="324" priority="648" stopIfTrue="1" operator="equal">
      <formula>1</formula>
    </cfRule>
  </conditionalFormatting>
  <conditionalFormatting sqref="K84:K87">
    <cfRule type="cellIs" dxfId="323" priority="641" stopIfTrue="1" operator="equal">
      <formula>4</formula>
    </cfRule>
    <cfRule type="cellIs" dxfId="322" priority="642" stopIfTrue="1" operator="equal">
      <formula>3</formula>
    </cfRule>
    <cfRule type="cellIs" dxfId="321" priority="643" stopIfTrue="1" operator="equal">
      <formula>2</formula>
    </cfRule>
    <cfRule type="cellIs" dxfId="320" priority="644" stopIfTrue="1" operator="equal">
      <formula>1</formula>
    </cfRule>
  </conditionalFormatting>
  <conditionalFormatting sqref="O10">
    <cfRule type="cellIs" dxfId="319" priority="637" stopIfTrue="1" operator="equal">
      <formula>4</formula>
    </cfRule>
    <cfRule type="cellIs" dxfId="318" priority="638" stopIfTrue="1" operator="equal">
      <formula>3</formula>
    </cfRule>
    <cfRule type="cellIs" dxfId="317" priority="639" stopIfTrue="1" operator="equal">
      <formula>2</formula>
    </cfRule>
    <cfRule type="cellIs" dxfId="316" priority="640" stopIfTrue="1" operator="equal">
      <formula>1</formula>
    </cfRule>
  </conditionalFormatting>
  <conditionalFormatting sqref="O11">
    <cfRule type="cellIs" dxfId="315" priority="633" stopIfTrue="1" operator="equal">
      <formula>4</formula>
    </cfRule>
    <cfRule type="cellIs" dxfId="314" priority="634" stopIfTrue="1" operator="equal">
      <formula>3</formula>
    </cfRule>
    <cfRule type="cellIs" dxfId="313" priority="635" stopIfTrue="1" operator="equal">
      <formula>2</formula>
    </cfRule>
    <cfRule type="cellIs" dxfId="312" priority="636" stopIfTrue="1" operator="equal">
      <formula>1</formula>
    </cfRule>
  </conditionalFormatting>
  <conditionalFormatting sqref="O12">
    <cfRule type="cellIs" dxfId="311" priority="629" stopIfTrue="1" operator="equal">
      <formula>4</formula>
    </cfRule>
    <cfRule type="cellIs" dxfId="310" priority="630" stopIfTrue="1" operator="equal">
      <formula>3</formula>
    </cfRule>
    <cfRule type="cellIs" dxfId="309" priority="631" stopIfTrue="1" operator="equal">
      <formula>2</formula>
    </cfRule>
    <cfRule type="cellIs" dxfId="308" priority="632" stopIfTrue="1" operator="equal">
      <formula>1</formula>
    </cfRule>
  </conditionalFormatting>
  <conditionalFormatting sqref="O13">
    <cfRule type="cellIs" dxfId="307" priority="625" stopIfTrue="1" operator="equal">
      <formula>4</formula>
    </cfRule>
    <cfRule type="cellIs" dxfId="306" priority="626" stopIfTrue="1" operator="equal">
      <formula>3</formula>
    </cfRule>
    <cfRule type="cellIs" dxfId="305" priority="627" stopIfTrue="1" operator="equal">
      <formula>2</formula>
    </cfRule>
    <cfRule type="cellIs" dxfId="304" priority="628" stopIfTrue="1" operator="equal">
      <formula>1</formula>
    </cfRule>
  </conditionalFormatting>
  <conditionalFormatting sqref="O14">
    <cfRule type="cellIs" dxfId="303" priority="621" stopIfTrue="1" operator="equal">
      <formula>4</formula>
    </cfRule>
    <cfRule type="cellIs" dxfId="302" priority="622" stopIfTrue="1" operator="equal">
      <formula>3</formula>
    </cfRule>
    <cfRule type="cellIs" dxfId="301" priority="623" stopIfTrue="1" operator="equal">
      <formula>2</formula>
    </cfRule>
    <cfRule type="cellIs" dxfId="300" priority="624" stopIfTrue="1" operator="equal">
      <formula>1</formula>
    </cfRule>
  </conditionalFormatting>
  <conditionalFormatting sqref="O15">
    <cfRule type="cellIs" dxfId="299" priority="617" stopIfTrue="1" operator="equal">
      <formula>4</formula>
    </cfRule>
    <cfRule type="cellIs" dxfId="298" priority="618" stopIfTrue="1" operator="equal">
      <formula>3</formula>
    </cfRule>
    <cfRule type="cellIs" dxfId="297" priority="619" stopIfTrue="1" operator="equal">
      <formula>2</formula>
    </cfRule>
    <cfRule type="cellIs" dxfId="296" priority="620" stopIfTrue="1" operator="equal">
      <formula>1</formula>
    </cfRule>
  </conditionalFormatting>
  <conditionalFormatting sqref="O16">
    <cfRule type="cellIs" dxfId="295" priority="613" stopIfTrue="1" operator="equal">
      <formula>4</formula>
    </cfRule>
    <cfRule type="cellIs" dxfId="294" priority="614" stopIfTrue="1" operator="equal">
      <formula>3</formula>
    </cfRule>
    <cfRule type="cellIs" dxfId="293" priority="615" stopIfTrue="1" operator="equal">
      <formula>2</formula>
    </cfRule>
    <cfRule type="cellIs" dxfId="292" priority="616" stopIfTrue="1" operator="equal">
      <formula>1</formula>
    </cfRule>
  </conditionalFormatting>
  <conditionalFormatting sqref="O18">
    <cfRule type="cellIs" dxfId="291" priority="609" stopIfTrue="1" operator="equal">
      <formula>4</formula>
    </cfRule>
    <cfRule type="cellIs" dxfId="290" priority="610" stopIfTrue="1" operator="equal">
      <formula>3</formula>
    </cfRule>
    <cfRule type="cellIs" dxfId="289" priority="611" stopIfTrue="1" operator="equal">
      <formula>2</formula>
    </cfRule>
    <cfRule type="cellIs" dxfId="288" priority="612" stopIfTrue="1" operator="equal">
      <formula>1</formula>
    </cfRule>
  </conditionalFormatting>
  <conditionalFormatting sqref="O19:O22">
    <cfRule type="cellIs" dxfId="287" priority="605" stopIfTrue="1" operator="equal">
      <formula>4</formula>
    </cfRule>
    <cfRule type="cellIs" dxfId="286" priority="606" stopIfTrue="1" operator="equal">
      <formula>3</formula>
    </cfRule>
    <cfRule type="cellIs" dxfId="285" priority="607" stopIfTrue="1" operator="equal">
      <formula>2</formula>
    </cfRule>
    <cfRule type="cellIs" dxfId="284" priority="608" stopIfTrue="1" operator="equal">
      <formula>1</formula>
    </cfRule>
  </conditionalFormatting>
  <conditionalFormatting sqref="O24:O29">
    <cfRule type="cellIs" dxfId="283" priority="601" stopIfTrue="1" operator="equal">
      <formula>4</formula>
    </cfRule>
    <cfRule type="cellIs" dxfId="282" priority="602" stopIfTrue="1" operator="equal">
      <formula>3</formula>
    </cfRule>
    <cfRule type="cellIs" dxfId="281" priority="603" stopIfTrue="1" operator="equal">
      <formula>2</formula>
    </cfRule>
    <cfRule type="cellIs" dxfId="280" priority="604" stopIfTrue="1" operator="equal">
      <formula>1</formula>
    </cfRule>
  </conditionalFormatting>
  <conditionalFormatting sqref="O31:O37">
    <cfRule type="cellIs" dxfId="279" priority="597" stopIfTrue="1" operator="equal">
      <formula>4</formula>
    </cfRule>
    <cfRule type="cellIs" dxfId="278" priority="598" stopIfTrue="1" operator="equal">
      <formula>3</formula>
    </cfRule>
    <cfRule type="cellIs" dxfId="277" priority="599" stopIfTrue="1" operator="equal">
      <formula>2</formula>
    </cfRule>
    <cfRule type="cellIs" dxfId="276" priority="600" stopIfTrue="1" operator="equal">
      <formula>1</formula>
    </cfRule>
  </conditionalFormatting>
  <conditionalFormatting sqref="O39:O43">
    <cfRule type="cellIs" dxfId="275" priority="593" stopIfTrue="1" operator="equal">
      <formula>4</formula>
    </cfRule>
    <cfRule type="cellIs" dxfId="274" priority="594" stopIfTrue="1" operator="equal">
      <formula>3</formula>
    </cfRule>
    <cfRule type="cellIs" dxfId="273" priority="595" stopIfTrue="1" operator="equal">
      <formula>2</formula>
    </cfRule>
    <cfRule type="cellIs" dxfId="272" priority="596" stopIfTrue="1" operator="equal">
      <formula>1</formula>
    </cfRule>
  </conditionalFormatting>
  <conditionalFormatting sqref="O46:O50">
    <cfRule type="cellIs" dxfId="271" priority="589" stopIfTrue="1" operator="equal">
      <formula>4</formula>
    </cfRule>
    <cfRule type="cellIs" dxfId="270" priority="590" stopIfTrue="1" operator="equal">
      <formula>3</formula>
    </cfRule>
    <cfRule type="cellIs" dxfId="269" priority="591" stopIfTrue="1" operator="equal">
      <formula>2</formula>
    </cfRule>
    <cfRule type="cellIs" dxfId="268" priority="592" stopIfTrue="1" operator="equal">
      <formula>1</formula>
    </cfRule>
  </conditionalFormatting>
  <conditionalFormatting sqref="O52:O57">
    <cfRule type="cellIs" dxfId="267" priority="585" stopIfTrue="1" operator="equal">
      <formula>4</formula>
    </cfRule>
    <cfRule type="cellIs" dxfId="266" priority="586" stopIfTrue="1" operator="equal">
      <formula>3</formula>
    </cfRule>
    <cfRule type="cellIs" dxfId="265" priority="587" stopIfTrue="1" operator="equal">
      <formula>2</formula>
    </cfRule>
    <cfRule type="cellIs" dxfId="264" priority="588" stopIfTrue="1" operator="equal">
      <formula>1</formula>
    </cfRule>
  </conditionalFormatting>
  <conditionalFormatting sqref="O59:O62">
    <cfRule type="cellIs" dxfId="263" priority="581" stopIfTrue="1" operator="equal">
      <formula>4</formula>
    </cfRule>
    <cfRule type="cellIs" dxfId="262" priority="582" stopIfTrue="1" operator="equal">
      <formula>3</formula>
    </cfRule>
    <cfRule type="cellIs" dxfId="261" priority="583" stopIfTrue="1" operator="equal">
      <formula>2</formula>
    </cfRule>
    <cfRule type="cellIs" dxfId="260" priority="584" stopIfTrue="1" operator="equal">
      <formula>1</formula>
    </cfRule>
  </conditionalFormatting>
  <conditionalFormatting sqref="O64:O66">
    <cfRule type="cellIs" dxfId="259" priority="577" stopIfTrue="1" operator="equal">
      <formula>4</formula>
    </cfRule>
    <cfRule type="cellIs" dxfId="258" priority="578" stopIfTrue="1" operator="equal">
      <formula>3</formula>
    </cfRule>
    <cfRule type="cellIs" dxfId="257" priority="579" stopIfTrue="1" operator="equal">
      <formula>2</formula>
    </cfRule>
    <cfRule type="cellIs" dxfId="256" priority="580" stopIfTrue="1" operator="equal">
      <formula>1</formula>
    </cfRule>
  </conditionalFormatting>
  <conditionalFormatting sqref="O69:O71">
    <cfRule type="cellIs" dxfId="255" priority="573" stopIfTrue="1" operator="equal">
      <formula>4</formula>
    </cfRule>
    <cfRule type="cellIs" dxfId="254" priority="574" stopIfTrue="1" operator="equal">
      <formula>3</formula>
    </cfRule>
    <cfRule type="cellIs" dxfId="253" priority="575" stopIfTrue="1" operator="equal">
      <formula>2</formula>
    </cfRule>
    <cfRule type="cellIs" dxfId="252" priority="576" stopIfTrue="1" operator="equal">
      <formula>1</formula>
    </cfRule>
  </conditionalFormatting>
  <conditionalFormatting sqref="O73:O75">
    <cfRule type="cellIs" dxfId="251" priority="569" stopIfTrue="1" operator="equal">
      <formula>4</formula>
    </cfRule>
    <cfRule type="cellIs" dxfId="250" priority="570" stopIfTrue="1" operator="equal">
      <formula>3</formula>
    </cfRule>
    <cfRule type="cellIs" dxfId="249" priority="571" stopIfTrue="1" operator="equal">
      <formula>2</formula>
    </cfRule>
    <cfRule type="cellIs" dxfId="248" priority="572" stopIfTrue="1" operator="equal">
      <formula>1</formula>
    </cfRule>
  </conditionalFormatting>
  <conditionalFormatting sqref="O77:O82">
    <cfRule type="cellIs" dxfId="247" priority="565" stopIfTrue="1" operator="equal">
      <formula>4</formula>
    </cfRule>
    <cfRule type="cellIs" dxfId="246" priority="566" stopIfTrue="1" operator="equal">
      <formula>3</formula>
    </cfRule>
    <cfRule type="cellIs" dxfId="245" priority="567" stopIfTrue="1" operator="equal">
      <formula>2</formula>
    </cfRule>
    <cfRule type="cellIs" dxfId="244" priority="568" stopIfTrue="1" operator="equal">
      <formula>1</formula>
    </cfRule>
  </conditionalFormatting>
  <conditionalFormatting sqref="O84:O87">
    <cfRule type="cellIs" dxfId="243" priority="561" stopIfTrue="1" operator="equal">
      <formula>4</formula>
    </cfRule>
    <cfRule type="cellIs" dxfId="242" priority="562" stopIfTrue="1" operator="equal">
      <formula>3</formula>
    </cfRule>
    <cfRule type="cellIs" dxfId="241" priority="563" stopIfTrue="1" operator="equal">
      <formula>2</formula>
    </cfRule>
    <cfRule type="cellIs" dxfId="240" priority="564" stopIfTrue="1" operator="equal">
      <formula>1</formula>
    </cfRule>
  </conditionalFormatting>
  <conditionalFormatting sqref="P10">
    <cfRule type="cellIs" dxfId="239" priority="557" stopIfTrue="1" operator="equal">
      <formula>4</formula>
    </cfRule>
    <cfRule type="cellIs" dxfId="238" priority="558" stopIfTrue="1" operator="equal">
      <formula>3</formula>
    </cfRule>
    <cfRule type="cellIs" dxfId="237" priority="559" stopIfTrue="1" operator="equal">
      <formula>2</formula>
    </cfRule>
    <cfRule type="cellIs" dxfId="236" priority="560" stopIfTrue="1" operator="equal">
      <formula>1</formula>
    </cfRule>
  </conditionalFormatting>
  <conditionalFormatting sqref="P11">
    <cfRule type="cellIs" dxfId="235" priority="553" stopIfTrue="1" operator="equal">
      <formula>4</formula>
    </cfRule>
    <cfRule type="cellIs" dxfId="234" priority="554" stopIfTrue="1" operator="equal">
      <formula>3</formula>
    </cfRule>
    <cfRule type="cellIs" dxfId="233" priority="555" stopIfTrue="1" operator="equal">
      <formula>2</formula>
    </cfRule>
    <cfRule type="cellIs" dxfId="232" priority="556" stopIfTrue="1" operator="equal">
      <formula>1</formula>
    </cfRule>
  </conditionalFormatting>
  <conditionalFormatting sqref="P12">
    <cfRule type="cellIs" dxfId="231" priority="549" stopIfTrue="1" operator="equal">
      <formula>4</formula>
    </cfRule>
    <cfRule type="cellIs" dxfId="230" priority="550" stopIfTrue="1" operator="equal">
      <formula>3</formula>
    </cfRule>
    <cfRule type="cellIs" dxfId="229" priority="551" stopIfTrue="1" operator="equal">
      <formula>2</formula>
    </cfRule>
    <cfRule type="cellIs" dxfId="228" priority="552" stopIfTrue="1" operator="equal">
      <formula>1</formula>
    </cfRule>
  </conditionalFormatting>
  <conditionalFormatting sqref="P13">
    <cfRule type="cellIs" dxfId="227" priority="545" stopIfTrue="1" operator="equal">
      <formula>4</formula>
    </cfRule>
    <cfRule type="cellIs" dxfId="226" priority="546" stopIfTrue="1" operator="equal">
      <formula>3</formula>
    </cfRule>
    <cfRule type="cellIs" dxfId="225" priority="547" stopIfTrue="1" operator="equal">
      <formula>2</formula>
    </cfRule>
    <cfRule type="cellIs" dxfId="224" priority="548" stopIfTrue="1" operator="equal">
      <formula>1</formula>
    </cfRule>
  </conditionalFormatting>
  <conditionalFormatting sqref="P14">
    <cfRule type="cellIs" dxfId="223" priority="541" stopIfTrue="1" operator="equal">
      <formula>4</formula>
    </cfRule>
    <cfRule type="cellIs" dxfId="222" priority="542" stopIfTrue="1" operator="equal">
      <formula>3</formula>
    </cfRule>
    <cfRule type="cellIs" dxfId="221" priority="543" stopIfTrue="1" operator="equal">
      <formula>2</formula>
    </cfRule>
    <cfRule type="cellIs" dxfId="220" priority="544" stopIfTrue="1" operator="equal">
      <formula>1</formula>
    </cfRule>
  </conditionalFormatting>
  <conditionalFormatting sqref="P15">
    <cfRule type="cellIs" dxfId="219" priority="537" stopIfTrue="1" operator="equal">
      <formula>4</formula>
    </cfRule>
    <cfRule type="cellIs" dxfId="218" priority="538" stopIfTrue="1" operator="equal">
      <formula>3</formula>
    </cfRule>
    <cfRule type="cellIs" dxfId="217" priority="539" stopIfTrue="1" operator="equal">
      <formula>2</formula>
    </cfRule>
    <cfRule type="cellIs" dxfId="216" priority="540" stopIfTrue="1" operator="equal">
      <formula>1</formula>
    </cfRule>
  </conditionalFormatting>
  <conditionalFormatting sqref="P16">
    <cfRule type="cellIs" dxfId="215" priority="533" stopIfTrue="1" operator="equal">
      <formula>4</formula>
    </cfRule>
    <cfRule type="cellIs" dxfId="214" priority="534" stopIfTrue="1" operator="equal">
      <formula>3</formula>
    </cfRule>
    <cfRule type="cellIs" dxfId="213" priority="535" stopIfTrue="1" operator="equal">
      <formula>2</formula>
    </cfRule>
    <cfRule type="cellIs" dxfId="212" priority="536" stopIfTrue="1" operator="equal">
      <formula>1</formula>
    </cfRule>
  </conditionalFormatting>
  <conditionalFormatting sqref="P18">
    <cfRule type="cellIs" dxfId="211" priority="529" stopIfTrue="1" operator="equal">
      <formula>4</formula>
    </cfRule>
    <cfRule type="cellIs" dxfId="210" priority="530" stopIfTrue="1" operator="equal">
      <formula>3</formula>
    </cfRule>
    <cfRule type="cellIs" dxfId="209" priority="531" stopIfTrue="1" operator="equal">
      <formula>2</formula>
    </cfRule>
    <cfRule type="cellIs" dxfId="208" priority="532" stopIfTrue="1" operator="equal">
      <formula>1</formula>
    </cfRule>
  </conditionalFormatting>
  <conditionalFormatting sqref="P19:P22">
    <cfRule type="cellIs" dxfId="207" priority="525" stopIfTrue="1" operator="equal">
      <formula>4</formula>
    </cfRule>
    <cfRule type="cellIs" dxfId="206" priority="526" stopIfTrue="1" operator="equal">
      <formula>3</formula>
    </cfRule>
    <cfRule type="cellIs" dxfId="205" priority="527" stopIfTrue="1" operator="equal">
      <formula>2</formula>
    </cfRule>
    <cfRule type="cellIs" dxfId="204" priority="528" stopIfTrue="1" operator="equal">
      <formula>1</formula>
    </cfRule>
  </conditionalFormatting>
  <conditionalFormatting sqref="P24:P29">
    <cfRule type="cellIs" dxfId="203" priority="521" stopIfTrue="1" operator="equal">
      <formula>4</formula>
    </cfRule>
    <cfRule type="cellIs" dxfId="202" priority="522" stopIfTrue="1" operator="equal">
      <formula>3</formula>
    </cfRule>
    <cfRule type="cellIs" dxfId="201" priority="523" stopIfTrue="1" operator="equal">
      <formula>2</formula>
    </cfRule>
    <cfRule type="cellIs" dxfId="200" priority="524" stopIfTrue="1" operator="equal">
      <formula>1</formula>
    </cfRule>
  </conditionalFormatting>
  <conditionalFormatting sqref="P31:P37">
    <cfRule type="cellIs" dxfId="199" priority="517" stopIfTrue="1" operator="equal">
      <formula>4</formula>
    </cfRule>
    <cfRule type="cellIs" dxfId="198" priority="518" stopIfTrue="1" operator="equal">
      <formula>3</formula>
    </cfRule>
    <cfRule type="cellIs" dxfId="197" priority="519" stopIfTrue="1" operator="equal">
      <formula>2</formula>
    </cfRule>
    <cfRule type="cellIs" dxfId="196" priority="520" stopIfTrue="1" operator="equal">
      <formula>1</formula>
    </cfRule>
  </conditionalFormatting>
  <conditionalFormatting sqref="P39:P43">
    <cfRule type="cellIs" dxfId="195" priority="513" stopIfTrue="1" operator="equal">
      <formula>4</formula>
    </cfRule>
    <cfRule type="cellIs" dxfId="194" priority="514" stopIfTrue="1" operator="equal">
      <formula>3</formula>
    </cfRule>
    <cfRule type="cellIs" dxfId="193" priority="515" stopIfTrue="1" operator="equal">
      <formula>2</formula>
    </cfRule>
    <cfRule type="cellIs" dxfId="192" priority="516" stopIfTrue="1" operator="equal">
      <formula>1</formula>
    </cfRule>
  </conditionalFormatting>
  <conditionalFormatting sqref="P46:P50">
    <cfRule type="cellIs" dxfId="191" priority="509" stopIfTrue="1" operator="equal">
      <formula>4</formula>
    </cfRule>
    <cfRule type="cellIs" dxfId="190" priority="510" stopIfTrue="1" operator="equal">
      <formula>3</formula>
    </cfRule>
    <cfRule type="cellIs" dxfId="189" priority="511" stopIfTrue="1" operator="equal">
      <formula>2</formula>
    </cfRule>
    <cfRule type="cellIs" dxfId="188" priority="512" stopIfTrue="1" operator="equal">
      <formula>1</formula>
    </cfRule>
  </conditionalFormatting>
  <conditionalFormatting sqref="P52:P57">
    <cfRule type="cellIs" dxfId="187" priority="505" stopIfTrue="1" operator="equal">
      <formula>4</formula>
    </cfRule>
    <cfRule type="cellIs" dxfId="186" priority="506" stopIfTrue="1" operator="equal">
      <formula>3</formula>
    </cfRule>
    <cfRule type="cellIs" dxfId="185" priority="507" stopIfTrue="1" operator="equal">
      <formula>2</formula>
    </cfRule>
    <cfRule type="cellIs" dxfId="184" priority="508" stopIfTrue="1" operator="equal">
      <formula>1</formula>
    </cfRule>
  </conditionalFormatting>
  <conditionalFormatting sqref="P59:P62">
    <cfRule type="cellIs" dxfId="183" priority="501" stopIfTrue="1" operator="equal">
      <formula>4</formula>
    </cfRule>
    <cfRule type="cellIs" dxfId="182" priority="502" stopIfTrue="1" operator="equal">
      <formula>3</formula>
    </cfRule>
    <cfRule type="cellIs" dxfId="181" priority="503" stopIfTrue="1" operator="equal">
      <formula>2</formula>
    </cfRule>
    <cfRule type="cellIs" dxfId="180" priority="504" stopIfTrue="1" operator="equal">
      <formula>1</formula>
    </cfRule>
  </conditionalFormatting>
  <conditionalFormatting sqref="P64:P66">
    <cfRule type="cellIs" dxfId="179" priority="497" stopIfTrue="1" operator="equal">
      <formula>4</formula>
    </cfRule>
    <cfRule type="cellIs" dxfId="178" priority="498" stopIfTrue="1" operator="equal">
      <formula>3</formula>
    </cfRule>
    <cfRule type="cellIs" dxfId="177" priority="499" stopIfTrue="1" operator="equal">
      <formula>2</formula>
    </cfRule>
    <cfRule type="cellIs" dxfId="176" priority="500" stopIfTrue="1" operator="equal">
      <formula>1</formula>
    </cfRule>
  </conditionalFormatting>
  <conditionalFormatting sqref="P69:P71">
    <cfRule type="cellIs" dxfId="175" priority="493" stopIfTrue="1" operator="equal">
      <formula>4</formula>
    </cfRule>
    <cfRule type="cellIs" dxfId="174" priority="494" stopIfTrue="1" operator="equal">
      <formula>3</formula>
    </cfRule>
    <cfRule type="cellIs" dxfId="173" priority="495" stopIfTrue="1" operator="equal">
      <formula>2</formula>
    </cfRule>
    <cfRule type="cellIs" dxfId="172" priority="496" stopIfTrue="1" operator="equal">
      <formula>1</formula>
    </cfRule>
  </conditionalFormatting>
  <conditionalFormatting sqref="P73:P75">
    <cfRule type="cellIs" dxfId="171" priority="489" stopIfTrue="1" operator="equal">
      <formula>4</formula>
    </cfRule>
    <cfRule type="cellIs" dxfId="170" priority="490" stopIfTrue="1" operator="equal">
      <formula>3</formula>
    </cfRule>
    <cfRule type="cellIs" dxfId="169" priority="491" stopIfTrue="1" operator="equal">
      <formula>2</formula>
    </cfRule>
    <cfRule type="cellIs" dxfId="168" priority="492" stopIfTrue="1" operator="equal">
      <formula>1</formula>
    </cfRule>
  </conditionalFormatting>
  <conditionalFormatting sqref="P77:P82">
    <cfRule type="cellIs" dxfId="167" priority="485" stopIfTrue="1" operator="equal">
      <formula>4</formula>
    </cfRule>
    <cfRule type="cellIs" dxfId="166" priority="486" stopIfTrue="1" operator="equal">
      <formula>3</formula>
    </cfRule>
    <cfRule type="cellIs" dxfId="165" priority="487" stopIfTrue="1" operator="equal">
      <formula>2</formula>
    </cfRule>
    <cfRule type="cellIs" dxfId="164" priority="488" stopIfTrue="1" operator="equal">
      <formula>1</formula>
    </cfRule>
  </conditionalFormatting>
  <conditionalFormatting sqref="P84:P87">
    <cfRule type="cellIs" dxfId="163" priority="481" stopIfTrue="1" operator="equal">
      <formula>4</formula>
    </cfRule>
    <cfRule type="cellIs" dxfId="162" priority="482" stopIfTrue="1" operator="equal">
      <formula>3</formula>
    </cfRule>
    <cfRule type="cellIs" dxfId="161" priority="483" stopIfTrue="1" operator="equal">
      <formula>2</formula>
    </cfRule>
    <cfRule type="cellIs" dxfId="160" priority="484" stopIfTrue="1" operator="equal">
      <formula>1</formula>
    </cfRule>
  </conditionalFormatting>
  <conditionalFormatting sqref="Q10">
    <cfRule type="cellIs" dxfId="159" priority="477" stopIfTrue="1" operator="equal">
      <formula>4</formula>
    </cfRule>
    <cfRule type="cellIs" dxfId="158" priority="478" stopIfTrue="1" operator="equal">
      <formula>3</formula>
    </cfRule>
    <cfRule type="cellIs" dxfId="157" priority="479" stopIfTrue="1" operator="equal">
      <formula>2</formula>
    </cfRule>
    <cfRule type="cellIs" dxfId="156" priority="480" stopIfTrue="1" operator="equal">
      <formula>1</formula>
    </cfRule>
  </conditionalFormatting>
  <conditionalFormatting sqref="Q11">
    <cfRule type="cellIs" dxfId="155" priority="473" stopIfTrue="1" operator="equal">
      <formula>4</formula>
    </cfRule>
    <cfRule type="cellIs" dxfId="154" priority="474" stopIfTrue="1" operator="equal">
      <formula>3</formula>
    </cfRule>
    <cfRule type="cellIs" dxfId="153" priority="475" stopIfTrue="1" operator="equal">
      <formula>2</formula>
    </cfRule>
    <cfRule type="cellIs" dxfId="152" priority="476" stopIfTrue="1" operator="equal">
      <formula>1</formula>
    </cfRule>
  </conditionalFormatting>
  <conditionalFormatting sqref="Q12">
    <cfRule type="cellIs" dxfId="151" priority="469" stopIfTrue="1" operator="equal">
      <formula>4</formula>
    </cfRule>
    <cfRule type="cellIs" dxfId="150" priority="470" stopIfTrue="1" operator="equal">
      <formula>3</formula>
    </cfRule>
    <cfRule type="cellIs" dxfId="149" priority="471" stopIfTrue="1" operator="equal">
      <formula>2</formula>
    </cfRule>
    <cfRule type="cellIs" dxfId="148" priority="472" stopIfTrue="1" operator="equal">
      <formula>1</formula>
    </cfRule>
  </conditionalFormatting>
  <conditionalFormatting sqref="Q13">
    <cfRule type="cellIs" dxfId="147" priority="465" stopIfTrue="1" operator="equal">
      <formula>4</formula>
    </cfRule>
    <cfRule type="cellIs" dxfId="146" priority="466" stopIfTrue="1" operator="equal">
      <formula>3</formula>
    </cfRule>
    <cfRule type="cellIs" dxfId="145" priority="467" stopIfTrue="1" operator="equal">
      <formula>2</formula>
    </cfRule>
    <cfRule type="cellIs" dxfId="144" priority="468" stopIfTrue="1" operator="equal">
      <formula>1</formula>
    </cfRule>
  </conditionalFormatting>
  <conditionalFormatting sqref="Q14">
    <cfRule type="cellIs" dxfId="143" priority="461" stopIfTrue="1" operator="equal">
      <formula>4</formula>
    </cfRule>
    <cfRule type="cellIs" dxfId="142" priority="462" stopIfTrue="1" operator="equal">
      <formula>3</formula>
    </cfRule>
    <cfRule type="cellIs" dxfId="141" priority="463" stopIfTrue="1" operator="equal">
      <formula>2</formula>
    </cfRule>
    <cfRule type="cellIs" dxfId="140" priority="464" stopIfTrue="1" operator="equal">
      <formula>1</formula>
    </cfRule>
  </conditionalFormatting>
  <conditionalFormatting sqref="Q15">
    <cfRule type="cellIs" dxfId="139" priority="457" stopIfTrue="1" operator="equal">
      <formula>4</formula>
    </cfRule>
    <cfRule type="cellIs" dxfId="138" priority="458" stopIfTrue="1" operator="equal">
      <formula>3</formula>
    </cfRule>
    <cfRule type="cellIs" dxfId="137" priority="459" stopIfTrue="1" operator="equal">
      <formula>2</formula>
    </cfRule>
    <cfRule type="cellIs" dxfId="136" priority="460" stopIfTrue="1" operator="equal">
      <formula>1</formula>
    </cfRule>
  </conditionalFormatting>
  <conditionalFormatting sqref="Q16">
    <cfRule type="cellIs" dxfId="135" priority="453" stopIfTrue="1" operator="equal">
      <formula>4</formula>
    </cfRule>
    <cfRule type="cellIs" dxfId="134" priority="454" stopIfTrue="1" operator="equal">
      <formula>3</formula>
    </cfRule>
    <cfRule type="cellIs" dxfId="133" priority="455" stopIfTrue="1" operator="equal">
      <formula>2</formula>
    </cfRule>
    <cfRule type="cellIs" dxfId="132" priority="456" stopIfTrue="1" operator="equal">
      <formula>1</formula>
    </cfRule>
  </conditionalFormatting>
  <conditionalFormatting sqref="Q18">
    <cfRule type="cellIs" dxfId="131" priority="449" stopIfTrue="1" operator="equal">
      <formula>4</formula>
    </cfRule>
    <cfRule type="cellIs" dxfId="130" priority="450" stopIfTrue="1" operator="equal">
      <formula>3</formula>
    </cfRule>
    <cfRule type="cellIs" dxfId="129" priority="451" stopIfTrue="1" operator="equal">
      <formula>2</formula>
    </cfRule>
    <cfRule type="cellIs" dxfId="128" priority="452" stopIfTrue="1" operator="equal">
      <formula>1</formula>
    </cfRule>
  </conditionalFormatting>
  <conditionalFormatting sqref="Q19:Q22">
    <cfRule type="cellIs" dxfId="127" priority="445" stopIfTrue="1" operator="equal">
      <formula>4</formula>
    </cfRule>
    <cfRule type="cellIs" dxfId="126" priority="446" stopIfTrue="1" operator="equal">
      <formula>3</formula>
    </cfRule>
    <cfRule type="cellIs" dxfId="125" priority="447" stopIfTrue="1" operator="equal">
      <formula>2</formula>
    </cfRule>
    <cfRule type="cellIs" dxfId="124" priority="448" stopIfTrue="1" operator="equal">
      <formula>1</formula>
    </cfRule>
  </conditionalFormatting>
  <conditionalFormatting sqref="Q24:Q29">
    <cfRule type="cellIs" dxfId="123" priority="441" stopIfTrue="1" operator="equal">
      <formula>4</formula>
    </cfRule>
    <cfRule type="cellIs" dxfId="122" priority="442" stopIfTrue="1" operator="equal">
      <formula>3</formula>
    </cfRule>
    <cfRule type="cellIs" dxfId="121" priority="443" stopIfTrue="1" operator="equal">
      <formula>2</formula>
    </cfRule>
    <cfRule type="cellIs" dxfId="120" priority="444" stopIfTrue="1" operator="equal">
      <formula>1</formula>
    </cfRule>
  </conditionalFormatting>
  <conditionalFormatting sqref="Q31:Q37">
    <cfRule type="cellIs" dxfId="119" priority="437" stopIfTrue="1" operator="equal">
      <formula>4</formula>
    </cfRule>
    <cfRule type="cellIs" dxfId="118" priority="438" stopIfTrue="1" operator="equal">
      <formula>3</formula>
    </cfRule>
    <cfRule type="cellIs" dxfId="117" priority="439" stopIfTrue="1" operator="equal">
      <formula>2</formula>
    </cfRule>
    <cfRule type="cellIs" dxfId="116" priority="440" stopIfTrue="1" operator="equal">
      <formula>1</formula>
    </cfRule>
  </conditionalFormatting>
  <conditionalFormatting sqref="Q39:Q43">
    <cfRule type="cellIs" dxfId="115" priority="433" stopIfTrue="1" operator="equal">
      <formula>4</formula>
    </cfRule>
    <cfRule type="cellIs" dxfId="114" priority="434" stopIfTrue="1" operator="equal">
      <formula>3</formula>
    </cfRule>
    <cfRule type="cellIs" dxfId="113" priority="435" stopIfTrue="1" operator="equal">
      <formula>2</formula>
    </cfRule>
    <cfRule type="cellIs" dxfId="112" priority="436" stopIfTrue="1" operator="equal">
      <formula>1</formula>
    </cfRule>
  </conditionalFormatting>
  <conditionalFormatting sqref="Q46:Q50">
    <cfRule type="cellIs" dxfId="111" priority="429" stopIfTrue="1" operator="equal">
      <formula>4</formula>
    </cfRule>
    <cfRule type="cellIs" dxfId="110" priority="430" stopIfTrue="1" operator="equal">
      <formula>3</formula>
    </cfRule>
    <cfRule type="cellIs" dxfId="109" priority="431" stopIfTrue="1" operator="equal">
      <formula>2</formula>
    </cfRule>
    <cfRule type="cellIs" dxfId="108" priority="432" stopIfTrue="1" operator="equal">
      <formula>1</formula>
    </cfRule>
  </conditionalFormatting>
  <conditionalFormatting sqref="Q52:Q57">
    <cfRule type="cellIs" dxfId="107" priority="425" stopIfTrue="1" operator="equal">
      <formula>4</formula>
    </cfRule>
    <cfRule type="cellIs" dxfId="106" priority="426" stopIfTrue="1" operator="equal">
      <formula>3</formula>
    </cfRule>
    <cfRule type="cellIs" dxfId="105" priority="427" stopIfTrue="1" operator="equal">
      <formula>2</formula>
    </cfRule>
    <cfRule type="cellIs" dxfId="104" priority="428" stopIfTrue="1" operator="equal">
      <formula>1</formula>
    </cfRule>
  </conditionalFormatting>
  <conditionalFormatting sqref="Q59:Q62">
    <cfRule type="cellIs" dxfId="103" priority="421" stopIfTrue="1" operator="equal">
      <formula>4</formula>
    </cfRule>
    <cfRule type="cellIs" dxfId="102" priority="422" stopIfTrue="1" operator="equal">
      <formula>3</formula>
    </cfRule>
    <cfRule type="cellIs" dxfId="101" priority="423" stopIfTrue="1" operator="equal">
      <formula>2</formula>
    </cfRule>
    <cfRule type="cellIs" dxfId="100" priority="424" stopIfTrue="1" operator="equal">
      <formula>1</formula>
    </cfRule>
  </conditionalFormatting>
  <conditionalFormatting sqref="Q64:Q66">
    <cfRule type="cellIs" dxfId="99" priority="417" stopIfTrue="1" operator="equal">
      <formula>4</formula>
    </cfRule>
    <cfRule type="cellIs" dxfId="98" priority="418" stopIfTrue="1" operator="equal">
      <formula>3</formula>
    </cfRule>
    <cfRule type="cellIs" dxfId="97" priority="419" stopIfTrue="1" operator="equal">
      <formula>2</formula>
    </cfRule>
    <cfRule type="cellIs" dxfId="96" priority="420" stopIfTrue="1" operator="equal">
      <formula>1</formula>
    </cfRule>
  </conditionalFormatting>
  <conditionalFormatting sqref="Q69:Q71">
    <cfRule type="cellIs" dxfId="95" priority="413" stopIfTrue="1" operator="equal">
      <formula>4</formula>
    </cfRule>
    <cfRule type="cellIs" dxfId="94" priority="414" stopIfTrue="1" operator="equal">
      <formula>3</formula>
    </cfRule>
    <cfRule type="cellIs" dxfId="93" priority="415" stopIfTrue="1" operator="equal">
      <formula>2</formula>
    </cfRule>
    <cfRule type="cellIs" dxfId="92" priority="416" stopIfTrue="1" operator="equal">
      <formula>1</formula>
    </cfRule>
  </conditionalFormatting>
  <conditionalFormatting sqref="Q73:Q75">
    <cfRule type="cellIs" dxfId="91" priority="409" stopIfTrue="1" operator="equal">
      <formula>4</formula>
    </cfRule>
    <cfRule type="cellIs" dxfId="90" priority="410" stopIfTrue="1" operator="equal">
      <formula>3</formula>
    </cfRule>
    <cfRule type="cellIs" dxfId="89" priority="411" stopIfTrue="1" operator="equal">
      <formula>2</formula>
    </cfRule>
    <cfRule type="cellIs" dxfId="88" priority="412" stopIfTrue="1" operator="equal">
      <formula>1</formula>
    </cfRule>
  </conditionalFormatting>
  <conditionalFormatting sqref="Q77:Q82">
    <cfRule type="cellIs" dxfId="87" priority="405" stopIfTrue="1" operator="equal">
      <formula>4</formula>
    </cfRule>
    <cfRule type="cellIs" dxfId="86" priority="406" stopIfTrue="1" operator="equal">
      <formula>3</formula>
    </cfRule>
    <cfRule type="cellIs" dxfId="85" priority="407" stopIfTrue="1" operator="equal">
      <formula>2</formula>
    </cfRule>
    <cfRule type="cellIs" dxfId="84" priority="408" stopIfTrue="1" operator="equal">
      <formula>1</formula>
    </cfRule>
  </conditionalFormatting>
  <conditionalFormatting sqref="Q84:Q87">
    <cfRule type="cellIs" dxfId="83" priority="401" stopIfTrue="1" operator="equal">
      <formula>4</formula>
    </cfRule>
    <cfRule type="cellIs" dxfId="82" priority="402" stopIfTrue="1" operator="equal">
      <formula>3</formula>
    </cfRule>
    <cfRule type="cellIs" dxfId="81" priority="403" stopIfTrue="1" operator="equal">
      <formula>2</formula>
    </cfRule>
    <cfRule type="cellIs" dxfId="80" priority="404" stopIfTrue="1" operator="equal">
      <formula>1</formula>
    </cfRule>
  </conditionalFormatting>
  <conditionalFormatting sqref="R10:AR10">
    <cfRule type="cellIs" dxfId="79" priority="397" stopIfTrue="1" operator="equal">
      <formula>4</formula>
    </cfRule>
    <cfRule type="cellIs" dxfId="78" priority="398" stopIfTrue="1" operator="equal">
      <formula>3</formula>
    </cfRule>
    <cfRule type="cellIs" dxfId="77" priority="399" stopIfTrue="1" operator="equal">
      <formula>2</formula>
    </cfRule>
    <cfRule type="cellIs" dxfId="76" priority="400" stopIfTrue="1" operator="equal">
      <formula>1</formula>
    </cfRule>
  </conditionalFormatting>
  <conditionalFormatting sqref="R11:AR11">
    <cfRule type="cellIs" dxfId="75" priority="393" stopIfTrue="1" operator="equal">
      <formula>4</formula>
    </cfRule>
    <cfRule type="cellIs" dxfId="74" priority="394" stopIfTrue="1" operator="equal">
      <formula>3</formula>
    </cfRule>
    <cfRule type="cellIs" dxfId="73" priority="395" stopIfTrue="1" operator="equal">
      <formula>2</formula>
    </cfRule>
    <cfRule type="cellIs" dxfId="72" priority="396" stopIfTrue="1" operator="equal">
      <formula>1</formula>
    </cfRule>
  </conditionalFormatting>
  <conditionalFormatting sqref="R12:AR12">
    <cfRule type="cellIs" dxfId="71" priority="389" stopIfTrue="1" operator="equal">
      <formula>4</formula>
    </cfRule>
    <cfRule type="cellIs" dxfId="70" priority="390" stopIfTrue="1" operator="equal">
      <formula>3</formula>
    </cfRule>
    <cfRule type="cellIs" dxfId="69" priority="391" stopIfTrue="1" operator="equal">
      <formula>2</formula>
    </cfRule>
    <cfRule type="cellIs" dxfId="68" priority="392" stopIfTrue="1" operator="equal">
      <formula>1</formula>
    </cfRule>
  </conditionalFormatting>
  <conditionalFormatting sqref="R13:AR13">
    <cfRule type="cellIs" dxfId="67" priority="385" stopIfTrue="1" operator="equal">
      <formula>4</formula>
    </cfRule>
    <cfRule type="cellIs" dxfId="66" priority="386" stopIfTrue="1" operator="equal">
      <formula>3</formula>
    </cfRule>
    <cfRule type="cellIs" dxfId="65" priority="387" stopIfTrue="1" operator="equal">
      <formula>2</formula>
    </cfRule>
    <cfRule type="cellIs" dxfId="64" priority="388" stopIfTrue="1" operator="equal">
      <formula>1</formula>
    </cfRule>
  </conditionalFormatting>
  <conditionalFormatting sqref="R14:AR14">
    <cfRule type="cellIs" dxfId="63" priority="381" stopIfTrue="1" operator="equal">
      <formula>4</formula>
    </cfRule>
    <cfRule type="cellIs" dxfId="62" priority="382" stopIfTrue="1" operator="equal">
      <formula>3</formula>
    </cfRule>
    <cfRule type="cellIs" dxfId="61" priority="383" stopIfTrue="1" operator="equal">
      <formula>2</formula>
    </cfRule>
    <cfRule type="cellIs" dxfId="60" priority="384" stopIfTrue="1" operator="equal">
      <formula>1</formula>
    </cfRule>
  </conditionalFormatting>
  <conditionalFormatting sqref="R15:AR15">
    <cfRule type="cellIs" dxfId="59" priority="377" stopIfTrue="1" operator="equal">
      <formula>4</formula>
    </cfRule>
    <cfRule type="cellIs" dxfId="58" priority="378" stopIfTrue="1" operator="equal">
      <formula>3</formula>
    </cfRule>
    <cfRule type="cellIs" dxfId="57" priority="379" stopIfTrue="1" operator="equal">
      <formula>2</formula>
    </cfRule>
    <cfRule type="cellIs" dxfId="56" priority="380" stopIfTrue="1" operator="equal">
      <formula>1</formula>
    </cfRule>
  </conditionalFormatting>
  <conditionalFormatting sqref="R16:AR16">
    <cfRule type="cellIs" dxfId="55" priority="373" stopIfTrue="1" operator="equal">
      <formula>4</formula>
    </cfRule>
    <cfRule type="cellIs" dxfId="54" priority="374" stopIfTrue="1" operator="equal">
      <formula>3</formula>
    </cfRule>
    <cfRule type="cellIs" dxfId="53" priority="375" stopIfTrue="1" operator="equal">
      <formula>2</formula>
    </cfRule>
    <cfRule type="cellIs" dxfId="52" priority="376" stopIfTrue="1" operator="equal">
      <formula>1</formula>
    </cfRule>
  </conditionalFormatting>
  <conditionalFormatting sqref="R18:AR18">
    <cfRule type="cellIs" dxfId="51" priority="369" stopIfTrue="1" operator="equal">
      <formula>4</formula>
    </cfRule>
    <cfRule type="cellIs" dxfId="50" priority="370" stopIfTrue="1" operator="equal">
      <formula>3</formula>
    </cfRule>
    <cfRule type="cellIs" dxfId="49" priority="371" stopIfTrue="1" operator="equal">
      <formula>2</formula>
    </cfRule>
    <cfRule type="cellIs" dxfId="48" priority="372" stopIfTrue="1" operator="equal">
      <formula>1</formula>
    </cfRule>
  </conditionalFormatting>
  <conditionalFormatting sqref="R19:AR22">
    <cfRule type="cellIs" dxfId="47" priority="365" stopIfTrue="1" operator="equal">
      <formula>4</formula>
    </cfRule>
    <cfRule type="cellIs" dxfId="46" priority="366" stopIfTrue="1" operator="equal">
      <formula>3</formula>
    </cfRule>
    <cfRule type="cellIs" dxfId="45" priority="367" stopIfTrue="1" operator="equal">
      <formula>2</formula>
    </cfRule>
    <cfRule type="cellIs" dxfId="44" priority="368" stopIfTrue="1" operator="equal">
      <formula>1</formula>
    </cfRule>
  </conditionalFormatting>
  <conditionalFormatting sqref="R24:AR29">
    <cfRule type="cellIs" dxfId="43" priority="361" stopIfTrue="1" operator="equal">
      <formula>4</formula>
    </cfRule>
    <cfRule type="cellIs" dxfId="42" priority="362" stopIfTrue="1" operator="equal">
      <formula>3</formula>
    </cfRule>
    <cfRule type="cellIs" dxfId="41" priority="363" stopIfTrue="1" operator="equal">
      <formula>2</formula>
    </cfRule>
    <cfRule type="cellIs" dxfId="40" priority="364" stopIfTrue="1" operator="equal">
      <formula>1</formula>
    </cfRule>
  </conditionalFormatting>
  <conditionalFormatting sqref="R31:AR37">
    <cfRule type="cellIs" dxfId="39" priority="357" stopIfTrue="1" operator="equal">
      <formula>4</formula>
    </cfRule>
    <cfRule type="cellIs" dxfId="38" priority="358" stopIfTrue="1" operator="equal">
      <formula>3</formula>
    </cfRule>
    <cfRule type="cellIs" dxfId="37" priority="359" stopIfTrue="1" operator="equal">
      <formula>2</formula>
    </cfRule>
    <cfRule type="cellIs" dxfId="36" priority="360" stopIfTrue="1" operator="equal">
      <formula>1</formula>
    </cfRule>
  </conditionalFormatting>
  <conditionalFormatting sqref="R39:AR43">
    <cfRule type="cellIs" dxfId="35" priority="353" stopIfTrue="1" operator="equal">
      <formula>4</formula>
    </cfRule>
    <cfRule type="cellIs" dxfId="34" priority="354" stopIfTrue="1" operator="equal">
      <formula>3</formula>
    </cfRule>
    <cfRule type="cellIs" dxfId="33" priority="355" stopIfTrue="1" operator="equal">
      <formula>2</formula>
    </cfRule>
    <cfRule type="cellIs" dxfId="32" priority="356" stopIfTrue="1" operator="equal">
      <formula>1</formula>
    </cfRule>
  </conditionalFormatting>
  <conditionalFormatting sqref="R46:AR50">
    <cfRule type="cellIs" dxfId="31" priority="349" stopIfTrue="1" operator="equal">
      <formula>4</formula>
    </cfRule>
    <cfRule type="cellIs" dxfId="30" priority="350" stopIfTrue="1" operator="equal">
      <formula>3</formula>
    </cfRule>
    <cfRule type="cellIs" dxfId="29" priority="351" stopIfTrue="1" operator="equal">
      <formula>2</formula>
    </cfRule>
    <cfRule type="cellIs" dxfId="28" priority="352" stopIfTrue="1" operator="equal">
      <formula>1</formula>
    </cfRule>
  </conditionalFormatting>
  <conditionalFormatting sqref="R52:AR57">
    <cfRule type="cellIs" dxfId="27" priority="345" stopIfTrue="1" operator="equal">
      <formula>4</formula>
    </cfRule>
    <cfRule type="cellIs" dxfId="26" priority="346" stopIfTrue="1" operator="equal">
      <formula>3</formula>
    </cfRule>
    <cfRule type="cellIs" dxfId="25" priority="347" stopIfTrue="1" operator="equal">
      <formula>2</formula>
    </cfRule>
    <cfRule type="cellIs" dxfId="24" priority="348" stopIfTrue="1" operator="equal">
      <formula>1</formula>
    </cfRule>
  </conditionalFormatting>
  <conditionalFormatting sqref="R59:AR62">
    <cfRule type="cellIs" dxfId="23" priority="341" stopIfTrue="1" operator="equal">
      <formula>4</formula>
    </cfRule>
    <cfRule type="cellIs" dxfId="22" priority="342" stopIfTrue="1" operator="equal">
      <formula>3</formula>
    </cfRule>
    <cfRule type="cellIs" dxfId="21" priority="343" stopIfTrue="1" operator="equal">
      <formula>2</formula>
    </cfRule>
    <cfRule type="cellIs" dxfId="20" priority="344" stopIfTrue="1" operator="equal">
      <formula>1</formula>
    </cfRule>
  </conditionalFormatting>
  <conditionalFormatting sqref="R64:AR66">
    <cfRule type="cellIs" dxfId="19" priority="337" stopIfTrue="1" operator="equal">
      <formula>4</formula>
    </cfRule>
    <cfRule type="cellIs" dxfId="18" priority="338" stopIfTrue="1" operator="equal">
      <formula>3</formula>
    </cfRule>
    <cfRule type="cellIs" dxfId="17" priority="339" stopIfTrue="1" operator="equal">
      <formula>2</formula>
    </cfRule>
    <cfRule type="cellIs" dxfId="16" priority="340" stopIfTrue="1" operator="equal">
      <formula>1</formula>
    </cfRule>
  </conditionalFormatting>
  <conditionalFormatting sqref="R69:AR71">
    <cfRule type="cellIs" dxfId="15" priority="333" stopIfTrue="1" operator="equal">
      <formula>4</formula>
    </cfRule>
    <cfRule type="cellIs" dxfId="14" priority="334" stopIfTrue="1" operator="equal">
      <formula>3</formula>
    </cfRule>
    <cfRule type="cellIs" dxfId="13" priority="335" stopIfTrue="1" operator="equal">
      <formula>2</formula>
    </cfRule>
    <cfRule type="cellIs" dxfId="12" priority="336" stopIfTrue="1" operator="equal">
      <formula>1</formula>
    </cfRule>
  </conditionalFormatting>
  <conditionalFormatting sqref="R73:AR75">
    <cfRule type="cellIs" dxfId="11" priority="329" stopIfTrue="1" operator="equal">
      <formula>4</formula>
    </cfRule>
    <cfRule type="cellIs" dxfId="10" priority="330" stopIfTrue="1" operator="equal">
      <formula>3</formula>
    </cfRule>
    <cfRule type="cellIs" dxfId="9" priority="331" stopIfTrue="1" operator="equal">
      <formula>2</formula>
    </cfRule>
    <cfRule type="cellIs" dxfId="8" priority="332" stopIfTrue="1" operator="equal">
      <formula>1</formula>
    </cfRule>
  </conditionalFormatting>
  <conditionalFormatting sqref="R77:AR82">
    <cfRule type="cellIs" dxfId="7" priority="325" stopIfTrue="1" operator="equal">
      <formula>4</formula>
    </cfRule>
    <cfRule type="cellIs" dxfId="6" priority="326" stopIfTrue="1" operator="equal">
      <formula>3</formula>
    </cfRule>
    <cfRule type="cellIs" dxfId="5" priority="327" stopIfTrue="1" operator="equal">
      <formula>2</formula>
    </cfRule>
    <cfRule type="cellIs" dxfId="4" priority="328" stopIfTrue="1" operator="equal">
      <formula>1</formula>
    </cfRule>
  </conditionalFormatting>
  <conditionalFormatting sqref="R84:AR87">
    <cfRule type="cellIs" dxfId="3" priority="321" stopIfTrue="1" operator="equal">
      <formula>4</formula>
    </cfRule>
    <cfRule type="cellIs" dxfId="2" priority="322" stopIfTrue="1" operator="equal">
      <formula>3</formula>
    </cfRule>
    <cfRule type="cellIs" dxfId="1" priority="323" stopIfTrue="1" operator="equal">
      <formula>2</formula>
    </cfRule>
    <cfRule type="cellIs" dxfId="0" priority="324" stopIfTrue="1" operator="equal">
      <formula>1</formula>
    </cfRule>
  </conditionalFormatting>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5"/>
  <sheetViews>
    <sheetView workbookViewId="0">
      <selection activeCell="D5" sqref="D5"/>
    </sheetView>
  </sheetViews>
  <sheetFormatPr defaultColWidth="10.28515625" defaultRowHeight="15"/>
  <cols>
    <col min="1" max="1" width="24.42578125" style="29" customWidth="1"/>
    <col min="2" max="3" width="16.42578125" style="30" customWidth="1"/>
    <col min="4" max="5" width="16.42578125" style="29" customWidth="1"/>
    <col min="6" max="6" width="10.28515625" style="29"/>
    <col min="7" max="7" width="16.42578125" style="30" customWidth="1"/>
    <col min="8" max="10" width="14.85546875" style="31" customWidth="1"/>
    <col min="11" max="256" width="10.28515625" style="31"/>
    <col min="257" max="257" width="24.42578125" style="31" customWidth="1"/>
    <col min="258" max="261" width="16.42578125" style="31" customWidth="1"/>
    <col min="262" max="262" width="10.28515625" style="31"/>
    <col min="263" max="263" width="16.42578125" style="31" customWidth="1"/>
    <col min="264" max="266" width="14.85546875" style="31" customWidth="1"/>
    <col min="267" max="512" width="10.28515625" style="31"/>
    <col min="513" max="513" width="24.42578125" style="31" customWidth="1"/>
    <col min="514" max="517" width="16.42578125" style="31" customWidth="1"/>
    <col min="518" max="518" width="10.28515625" style="31"/>
    <col min="519" max="519" width="16.42578125" style="31" customWidth="1"/>
    <col min="520" max="522" width="14.85546875" style="31" customWidth="1"/>
    <col min="523" max="768" width="10.28515625" style="31"/>
    <col min="769" max="769" width="24.42578125" style="31" customWidth="1"/>
    <col min="770" max="773" width="16.42578125" style="31" customWidth="1"/>
    <col min="774" max="774" width="10.28515625" style="31"/>
    <col min="775" max="775" width="16.42578125" style="31" customWidth="1"/>
    <col min="776" max="778" width="14.85546875" style="31" customWidth="1"/>
    <col min="779" max="1024" width="10.28515625" style="31"/>
    <col min="1025" max="1025" width="24.42578125" style="31" customWidth="1"/>
    <col min="1026" max="1029" width="16.42578125" style="31" customWidth="1"/>
    <col min="1030" max="1030" width="10.28515625" style="31"/>
    <col min="1031" max="1031" width="16.42578125" style="31" customWidth="1"/>
    <col min="1032" max="1034" width="14.85546875" style="31" customWidth="1"/>
    <col min="1035" max="1280" width="10.28515625" style="31"/>
    <col min="1281" max="1281" width="24.42578125" style="31" customWidth="1"/>
    <col min="1282" max="1285" width="16.42578125" style="31" customWidth="1"/>
    <col min="1286" max="1286" width="10.28515625" style="31"/>
    <col min="1287" max="1287" width="16.42578125" style="31" customWidth="1"/>
    <col min="1288" max="1290" width="14.85546875" style="31" customWidth="1"/>
    <col min="1291" max="1536" width="10.28515625" style="31"/>
    <col min="1537" max="1537" width="24.42578125" style="31" customWidth="1"/>
    <col min="1538" max="1541" width="16.42578125" style="31" customWidth="1"/>
    <col min="1542" max="1542" width="10.28515625" style="31"/>
    <col min="1543" max="1543" width="16.42578125" style="31" customWidth="1"/>
    <col min="1544" max="1546" width="14.85546875" style="31" customWidth="1"/>
    <col min="1547" max="1792" width="10.28515625" style="31"/>
    <col min="1793" max="1793" width="24.42578125" style="31" customWidth="1"/>
    <col min="1794" max="1797" width="16.42578125" style="31" customWidth="1"/>
    <col min="1798" max="1798" width="10.28515625" style="31"/>
    <col min="1799" max="1799" width="16.42578125" style="31" customWidth="1"/>
    <col min="1800" max="1802" width="14.85546875" style="31" customWidth="1"/>
    <col min="1803" max="2048" width="10.28515625" style="31"/>
    <col min="2049" max="2049" width="24.42578125" style="31" customWidth="1"/>
    <col min="2050" max="2053" width="16.42578125" style="31" customWidth="1"/>
    <col min="2054" max="2054" width="10.28515625" style="31"/>
    <col min="2055" max="2055" width="16.42578125" style="31" customWidth="1"/>
    <col min="2056" max="2058" width="14.85546875" style="31" customWidth="1"/>
    <col min="2059" max="2304" width="10.28515625" style="31"/>
    <col min="2305" max="2305" width="24.42578125" style="31" customWidth="1"/>
    <col min="2306" max="2309" width="16.42578125" style="31" customWidth="1"/>
    <col min="2310" max="2310" width="10.28515625" style="31"/>
    <col min="2311" max="2311" width="16.42578125" style="31" customWidth="1"/>
    <col min="2312" max="2314" width="14.85546875" style="31" customWidth="1"/>
    <col min="2315" max="2560" width="10.28515625" style="31"/>
    <col min="2561" max="2561" width="24.42578125" style="31" customWidth="1"/>
    <col min="2562" max="2565" width="16.42578125" style="31" customWidth="1"/>
    <col min="2566" max="2566" width="10.28515625" style="31"/>
    <col min="2567" max="2567" width="16.42578125" style="31" customWidth="1"/>
    <col min="2568" max="2570" width="14.85546875" style="31" customWidth="1"/>
    <col min="2571" max="2816" width="10.28515625" style="31"/>
    <col min="2817" max="2817" width="24.42578125" style="31" customWidth="1"/>
    <col min="2818" max="2821" width="16.42578125" style="31" customWidth="1"/>
    <col min="2822" max="2822" width="10.28515625" style="31"/>
    <col min="2823" max="2823" width="16.42578125" style="31" customWidth="1"/>
    <col min="2824" max="2826" width="14.85546875" style="31" customWidth="1"/>
    <col min="2827" max="3072" width="10.28515625" style="31"/>
    <col min="3073" max="3073" width="24.42578125" style="31" customWidth="1"/>
    <col min="3074" max="3077" width="16.42578125" style="31" customWidth="1"/>
    <col min="3078" max="3078" width="10.28515625" style="31"/>
    <col min="3079" max="3079" width="16.42578125" style="31" customWidth="1"/>
    <col min="3080" max="3082" width="14.85546875" style="31" customWidth="1"/>
    <col min="3083" max="3328" width="10.28515625" style="31"/>
    <col min="3329" max="3329" width="24.42578125" style="31" customWidth="1"/>
    <col min="3330" max="3333" width="16.42578125" style="31" customWidth="1"/>
    <col min="3334" max="3334" width="10.28515625" style="31"/>
    <col min="3335" max="3335" width="16.42578125" style="31" customWidth="1"/>
    <col min="3336" max="3338" width="14.85546875" style="31" customWidth="1"/>
    <col min="3339" max="3584" width="10.28515625" style="31"/>
    <col min="3585" max="3585" width="24.42578125" style="31" customWidth="1"/>
    <col min="3586" max="3589" width="16.42578125" style="31" customWidth="1"/>
    <col min="3590" max="3590" width="10.28515625" style="31"/>
    <col min="3591" max="3591" width="16.42578125" style="31" customWidth="1"/>
    <col min="3592" max="3594" width="14.85546875" style="31" customWidth="1"/>
    <col min="3595" max="3840" width="10.28515625" style="31"/>
    <col min="3841" max="3841" width="24.42578125" style="31" customWidth="1"/>
    <col min="3842" max="3845" width="16.42578125" style="31" customWidth="1"/>
    <col min="3846" max="3846" width="10.28515625" style="31"/>
    <col min="3847" max="3847" width="16.42578125" style="31" customWidth="1"/>
    <col min="3848" max="3850" width="14.85546875" style="31" customWidth="1"/>
    <col min="3851" max="4096" width="10.28515625" style="31"/>
    <col min="4097" max="4097" width="24.42578125" style="31" customWidth="1"/>
    <col min="4098" max="4101" width="16.42578125" style="31" customWidth="1"/>
    <col min="4102" max="4102" width="10.28515625" style="31"/>
    <col min="4103" max="4103" width="16.42578125" style="31" customWidth="1"/>
    <col min="4104" max="4106" width="14.85546875" style="31" customWidth="1"/>
    <col min="4107" max="4352" width="10.28515625" style="31"/>
    <col min="4353" max="4353" width="24.42578125" style="31" customWidth="1"/>
    <col min="4354" max="4357" width="16.42578125" style="31" customWidth="1"/>
    <col min="4358" max="4358" width="10.28515625" style="31"/>
    <col min="4359" max="4359" width="16.42578125" style="31" customWidth="1"/>
    <col min="4360" max="4362" width="14.85546875" style="31" customWidth="1"/>
    <col min="4363" max="4608" width="10.28515625" style="31"/>
    <col min="4609" max="4609" width="24.42578125" style="31" customWidth="1"/>
    <col min="4610" max="4613" width="16.42578125" style="31" customWidth="1"/>
    <col min="4614" max="4614" width="10.28515625" style="31"/>
    <col min="4615" max="4615" width="16.42578125" style="31" customWidth="1"/>
    <col min="4616" max="4618" width="14.85546875" style="31" customWidth="1"/>
    <col min="4619" max="4864" width="10.28515625" style="31"/>
    <col min="4865" max="4865" width="24.42578125" style="31" customWidth="1"/>
    <col min="4866" max="4869" width="16.42578125" style="31" customWidth="1"/>
    <col min="4870" max="4870" width="10.28515625" style="31"/>
    <col min="4871" max="4871" width="16.42578125" style="31" customWidth="1"/>
    <col min="4872" max="4874" width="14.85546875" style="31" customWidth="1"/>
    <col min="4875" max="5120" width="10.28515625" style="31"/>
    <col min="5121" max="5121" width="24.42578125" style="31" customWidth="1"/>
    <col min="5122" max="5125" width="16.42578125" style="31" customWidth="1"/>
    <col min="5126" max="5126" width="10.28515625" style="31"/>
    <col min="5127" max="5127" width="16.42578125" style="31" customWidth="1"/>
    <col min="5128" max="5130" width="14.85546875" style="31" customWidth="1"/>
    <col min="5131" max="5376" width="10.28515625" style="31"/>
    <col min="5377" max="5377" width="24.42578125" style="31" customWidth="1"/>
    <col min="5378" max="5381" width="16.42578125" style="31" customWidth="1"/>
    <col min="5382" max="5382" width="10.28515625" style="31"/>
    <col min="5383" max="5383" width="16.42578125" style="31" customWidth="1"/>
    <col min="5384" max="5386" width="14.85546875" style="31" customWidth="1"/>
    <col min="5387" max="5632" width="10.28515625" style="31"/>
    <col min="5633" max="5633" width="24.42578125" style="31" customWidth="1"/>
    <col min="5634" max="5637" width="16.42578125" style="31" customWidth="1"/>
    <col min="5638" max="5638" width="10.28515625" style="31"/>
    <col min="5639" max="5639" width="16.42578125" style="31" customWidth="1"/>
    <col min="5640" max="5642" width="14.85546875" style="31" customWidth="1"/>
    <col min="5643" max="5888" width="10.28515625" style="31"/>
    <col min="5889" max="5889" width="24.42578125" style="31" customWidth="1"/>
    <col min="5890" max="5893" width="16.42578125" style="31" customWidth="1"/>
    <col min="5894" max="5894" width="10.28515625" style="31"/>
    <col min="5895" max="5895" width="16.42578125" style="31" customWidth="1"/>
    <col min="5896" max="5898" width="14.85546875" style="31" customWidth="1"/>
    <col min="5899" max="6144" width="10.28515625" style="31"/>
    <col min="6145" max="6145" width="24.42578125" style="31" customWidth="1"/>
    <col min="6146" max="6149" width="16.42578125" style="31" customWidth="1"/>
    <col min="6150" max="6150" width="10.28515625" style="31"/>
    <col min="6151" max="6151" width="16.42578125" style="31" customWidth="1"/>
    <col min="6152" max="6154" width="14.85546875" style="31" customWidth="1"/>
    <col min="6155" max="6400" width="10.28515625" style="31"/>
    <col min="6401" max="6401" width="24.42578125" style="31" customWidth="1"/>
    <col min="6402" max="6405" width="16.42578125" style="31" customWidth="1"/>
    <col min="6406" max="6406" width="10.28515625" style="31"/>
    <col min="6407" max="6407" width="16.42578125" style="31" customWidth="1"/>
    <col min="6408" max="6410" width="14.85546875" style="31" customWidth="1"/>
    <col min="6411" max="6656" width="10.28515625" style="31"/>
    <col min="6657" max="6657" width="24.42578125" style="31" customWidth="1"/>
    <col min="6658" max="6661" width="16.42578125" style="31" customWidth="1"/>
    <col min="6662" max="6662" width="10.28515625" style="31"/>
    <col min="6663" max="6663" width="16.42578125" style="31" customWidth="1"/>
    <col min="6664" max="6666" width="14.85546875" style="31" customWidth="1"/>
    <col min="6667" max="6912" width="10.28515625" style="31"/>
    <col min="6913" max="6913" width="24.42578125" style="31" customWidth="1"/>
    <col min="6914" max="6917" width="16.42578125" style="31" customWidth="1"/>
    <col min="6918" max="6918" width="10.28515625" style="31"/>
    <col min="6919" max="6919" width="16.42578125" style="31" customWidth="1"/>
    <col min="6920" max="6922" width="14.85546875" style="31" customWidth="1"/>
    <col min="6923" max="7168" width="10.28515625" style="31"/>
    <col min="7169" max="7169" width="24.42578125" style="31" customWidth="1"/>
    <col min="7170" max="7173" width="16.42578125" style="31" customWidth="1"/>
    <col min="7174" max="7174" width="10.28515625" style="31"/>
    <col min="7175" max="7175" width="16.42578125" style="31" customWidth="1"/>
    <col min="7176" max="7178" width="14.85546875" style="31" customWidth="1"/>
    <col min="7179" max="7424" width="10.28515625" style="31"/>
    <col min="7425" max="7425" width="24.42578125" style="31" customWidth="1"/>
    <col min="7426" max="7429" width="16.42578125" style="31" customWidth="1"/>
    <col min="7430" max="7430" width="10.28515625" style="31"/>
    <col min="7431" max="7431" width="16.42578125" style="31" customWidth="1"/>
    <col min="7432" max="7434" width="14.85546875" style="31" customWidth="1"/>
    <col min="7435" max="7680" width="10.28515625" style="31"/>
    <col min="7681" max="7681" width="24.42578125" style="31" customWidth="1"/>
    <col min="7682" max="7685" width="16.42578125" style="31" customWidth="1"/>
    <col min="7686" max="7686" width="10.28515625" style="31"/>
    <col min="7687" max="7687" width="16.42578125" style="31" customWidth="1"/>
    <col min="7688" max="7690" width="14.85546875" style="31" customWidth="1"/>
    <col min="7691" max="7936" width="10.28515625" style="31"/>
    <col min="7937" max="7937" width="24.42578125" style="31" customWidth="1"/>
    <col min="7938" max="7941" width="16.42578125" style="31" customWidth="1"/>
    <col min="7942" max="7942" width="10.28515625" style="31"/>
    <col min="7943" max="7943" width="16.42578125" style="31" customWidth="1"/>
    <col min="7944" max="7946" width="14.85546875" style="31" customWidth="1"/>
    <col min="7947" max="8192" width="10.28515625" style="31"/>
    <col min="8193" max="8193" width="24.42578125" style="31" customWidth="1"/>
    <col min="8194" max="8197" width="16.42578125" style="31" customWidth="1"/>
    <col min="8198" max="8198" width="10.28515625" style="31"/>
    <col min="8199" max="8199" width="16.42578125" style="31" customWidth="1"/>
    <col min="8200" max="8202" width="14.85546875" style="31" customWidth="1"/>
    <col min="8203" max="8448" width="10.28515625" style="31"/>
    <col min="8449" max="8449" width="24.42578125" style="31" customWidth="1"/>
    <col min="8450" max="8453" width="16.42578125" style="31" customWidth="1"/>
    <col min="8454" max="8454" width="10.28515625" style="31"/>
    <col min="8455" max="8455" width="16.42578125" style="31" customWidth="1"/>
    <col min="8456" max="8458" width="14.85546875" style="31" customWidth="1"/>
    <col min="8459" max="8704" width="10.28515625" style="31"/>
    <col min="8705" max="8705" width="24.42578125" style="31" customWidth="1"/>
    <col min="8706" max="8709" width="16.42578125" style="31" customWidth="1"/>
    <col min="8710" max="8710" width="10.28515625" style="31"/>
    <col min="8711" max="8711" width="16.42578125" style="31" customWidth="1"/>
    <col min="8712" max="8714" width="14.85546875" style="31" customWidth="1"/>
    <col min="8715" max="8960" width="10.28515625" style="31"/>
    <col min="8961" max="8961" width="24.42578125" style="31" customWidth="1"/>
    <col min="8962" max="8965" width="16.42578125" style="31" customWidth="1"/>
    <col min="8966" max="8966" width="10.28515625" style="31"/>
    <col min="8967" max="8967" width="16.42578125" style="31" customWidth="1"/>
    <col min="8968" max="8970" width="14.85546875" style="31" customWidth="1"/>
    <col min="8971" max="9216" width="10.28515625" style="31"/>
    <col min="9217" max="9217" width="24.42578125" style="31" customWidth="1"/>
    <col min="9218" max="9221" width="16.42578125" style="31" customWidth="1"/>
    <col min="9222" max="9222" width="10.28515625" style="31"/>
    <col min="9223" max="9223" width="16.42578125" style="31" customWidth="1"/>
    <col min="9224" max="9226" width="14.85546875" style="31" customWidth="1"/>
    <col min="9227" max="9472" width="10.28515625" style="31"/>
    <col min="9473" max="9473" width="24.42578125" style="31" customWidth="1"/>
    <col min="9474" max="9477" width="16.42578125" style="31" customWidth="1"/>
    <col min="9478" max="9478" width="10.28515625" style="31"/>
    <col min="9479" max="9479" width="16.42578125" style="31" customWidth="1"/>
    <col min="9480" max="9482" width="14.85546875" style="31" customWidth="1"/>
    <col min="9483" max="9728" width="10.28515625" style="31"/>
    <col min="9729" max="9729" width="24.42578125" style="31" customWidth="1"/>
    <col min="9730" max="9733" width="16.42578125" style="31" customWidth="1"/>
    <col min="9734" max="9734" width="10.28515625" style="31"/>
    <col min="9735" max="9735" width="16.42578125" style="31" customWidth="1"/>
    <col min="9736" max="9738" width="14.85546875" style="31" customWidth="1"/>
    <col min="9739" max="9984" width="10.28515625" style="31"/>
    <col min="9985" max="9985" width="24.42578125" style="31" customWidth="1"/>
    <col min="9986" max="9989" width="16.42578125" style="31" customWidth="1"/>
    <col min="9990" max="9990" width="10.28515625" style="31"/>
    <col min="9991" max="9991" width="16.42578125" style="31" customWidth="1"/>
    <col min="9992" max="9994" width="14.85546875" style="31" customWidth="1"/>
    <col min="9995" max="10240" width="10.28515625" style="31"/>
    <col min="10241" max="10241" width="24.42578125" style="31" customWidth="1"/>
    <col min="10242" max="10245" width="16.42578125" style="31" customWidth="1"/>
    <col min="10246" max="10246" width="10.28515625" style="31"/>
    <col min="10247" max="10247" width="16.42578125" style="31" customWidth="1"/>
    <col min="10248" max="10250" width="14.85546875" style="31" customWidth="1"/>
    <col min="10251" max="10496" width="10.28515625" style="31"/>
    <col min="10497" max="10497" width="24.42578125" style="31" customWidth="1"/>
    <col min="10498" max="10501" width="16.42578125" style="31" customWidth="1"/>
    <col min="10502" max="10502" width="10.28515625" style="31"/>
    <col min="10503" max="10503" width="16.42578125" style="31" customWidth="1"/>
    <col min="10504" max="10506" width="14.85546875" style="31" customWidth="1"/>
    <col min="10507" max="10752" width="10.28515625" style="31"/>
    <col min="10753" max="10753" width="24.42578125" style="31" customWidth="1"/>
    <col min="10754" max="10757" width="16.42578125" style="31" customWidth="1"/>
    <col min="10758" max="10758" width="10.28515625" style="31"/>
    <col min="10759" max="10759" width="16.42578125" style="31" customWidth="1"/>
    <col min="10760" max="10762" width="14.85546875" style="31" customWidth="1"/>
    <col min="10763" max="11008" width="10.28515625" style="31"/>
    <col min="11009" max="11009" width="24.42578125" style="31" customWidth="1"/>
    <col min="11010" max="11013" width="16.42578125" style="31" customWidth="1"/>
    <col min="11014" max="11014" width="10.28515625" style="31"/>
    <col min="11015" max="11015" width="16.42578125" style="31" customWidth="1"/>
    <col min="11016" max="11018" width="14.85546875" style="31" customWidth="1"/>
    <col min="11019" max="11264" width="10.28515625" style="31"/>
    <col min="11265" max="11265" width="24.42578125" style="31" customWidth="1"/>
    <col min="11266" max="11269" width="16.42578125" style="31" customWidth="1"/>
    <col min="11270" max="11270" width="10.28515625" style="31"/>
    <col min="11271" max="11271" width="16.42578125" style="31" customWidth="1"/>
    <col min="11272" max="11274" width="14.85546875" style="31" customWidth="1"/>
    <col min="11275" max="11520" width="10.28515625" style="31"/>
    <col min="11521" max="11521" width="24.42578125" style="31" customWidth="1"/>
    <col min="11522" max="11525" width="16.42578125" style="31" customWidth="1"/>
    <col min="11526" max="11526" width="10.28515625" style="31"/>
    <col min="11527" max="11527" width="16.42578125" style="31" customWidth="1"/>
    <col min="11528" max="11530" width="14.85546875" style="31" customWidth="1"/>
    <col min="11531" max="11776" width="10.28515625" style="31"/>
    <col min="11777" max="11777" width="24.42578125" style="31" customWidth="1"/>
    <col min="11778" max="11781" width="16.42578125" style="31" customWidth="1"/>
    <col min="11782" max="11782" width="10.28515625" style="31"/>
    <col min="11783" max="11783" width="16.42578125" style="31" customWidth="1"/>
    <col min="11784" max="11786" width="14.85546875" style="31" customWidth="1"/>
    <col min="11787" max="12032" width="10.28515625" style="31"/>
    <col min="12033" max="12033" width="24.42578125" style="31" customWidth="1"/>
    <col min="12034" max="12037" width="16.42578125" style="31" customWidth="1"/>
    <col min="12038" max="12038" width="10.28515625" style="31"/>
    <col min="12039" max="12039" width="16.42578125" style="31" customWidth="1"/>
    <col min="12040" max="12042" width="14.85546875" style="31" customWidth="1"/>
    <col min="12043" max="12288" width="10.28515625" style="31"/>
    <col min="12289" max="12289" width="24.42578125" style="31" customWidth="1"/>
    <col min="12290" max="12293" width="16.42578125" style="31" customWidth="1"/>
    <col min="12294" max="12294" width="10.28515625" style="31"/>
    <col min="12295" max="12295" width="16.42578125" style="31" customWidth="1"/>
    <col min="12296" max="12298" width="14.85546875" style="31" customWidth="1"/>
    <col min="12299" max="12544" width="10.28515625" style="31"/>
    <col min="12545" max="12545" width="24.42578125" style="31" customWidth="1"/>
    <col min="12546" max="12549" width="16.42578125" style="31" customWidth="1"/>
    <col min="12550" max="12550" width="10.28515625" style="31"/>
    <col min="12551" max="12551" width="16.42578125" style="31" customWidth="1"/>
    <col min="12552" max="12554" width="14.85546875" style="31" customWidth="1"/>
    <col min="12555" max="12800" width="10.28515625" style="31"/>
    <col min="12801" max="12801" width="24.42578125" style="31" customWidth="1"/>
    <col min="12802" max="12805" width="16.42578125" style="31" customWidth="1"/>
    <col min="12806" max="12806" width="10.28515625" style="31"/>
    <col min="12807" max="12807" width="16.42578125" style="31" customWidth="1"/>
    <col min="12808" max="12810" width="14.85546875" style="31" customWidth="1"/>
    <col min="12811" max="13056" width="10.28515625" style="31"/>
    <col min="13057" max="13057" width="24.42578125" style="31" customWidth="1"/>
    <col min="13058" max="13061" width="16.42578125" style="31" customWidth="1"/>
    <col min="13062" max="13062" width="10.28515625" style="31"/>
    <col min="13063" max="13063" width="16.42578125" style="31" customWidth="1"/>
    <col min="13064" max="13066" width="14.85546875" style="31" customWidth="1"/>
    <col min="13067" max="13312" width="10.28515625" style="31"/>
    <col min="13313" max="13313" width="24.42578125" style="31" customWidth="1"/>
    <col min="13314" max="13317" width="16.42578125" style="31" customWidth="1"/>
    <col min="13318" max="13318" width="10.28515625" style="31"/>
    <col min="13319" max="13319" width="16.42578125" style="31" customWidth="1"/>
    <col min="13320" max="13322" width="14.85546875" style="31" customWidth="1"/>
    <col min="13323" max="13568" width="10.28515625" style="31"/>
    <col min="13569" max="13569" width="24.42578125" style="31" customWidth="1"/>
    <col min="13570" max="13573" width="16.42578125" style="31" customWidth="1"/>
    <col min="13574" max="13574" width="10.28515625" style="31"/>
    <col min="13575" max="13575" width="16.42578125" style="31" customWidth="1"/>
    <col min="13576" max="13578" width="14.85546875" style="31" customWidth="1"/>
    <col min="13579" max="13824" width="10.28515625" style="31"/>
    <col min="13825" max="13825" width="24.42578125" style="31" customWidth="1"/>
    <col min="13826" max="13829" width="16.42578125" style="31" customWidth="1"/>
    <col min="13830" max="13830" width="10.28515625" style="31"/>
    <col min="13831" max="13831" width="16.42578125" style="31" customWidth="1"/>
    <col min="13832" max="13834" width="14.85546875" style="31" customWidth="1"/>
    <col min="13835" max="14080" width="10.28515625" style="31"/>
    <col min="14081" max="14081" width="24.42578125" style="31" customWidth="1"/>
    <col min="14082" max="14085" width="16.42578125" style="31" customWidth="1"/>
    <col min="14086" max="14086" width="10.28515625" style="31"/>
    <col min="14087" max="14087" width="16.42578125" style="31" customWidth="1"/>
    <col min="14088" max="14090" width="14.85546875" style="31" customWidth="1"/>
    <col min="14091" max="14336" width="10.28515625" style="31"/>
    <col min="14337" max="14337" width="24.42578125" style="31" customWidth="1"/>
    <col min="14338" max="14341" width="16.42578125" style="31" customWidth="1"/>
    <col min="14342" max="14342" width="10.28515625" style="31"/>
    <col min="14343" max="14343" width="16.42578125" style="31" customWidth="1"/>
    <col min="14344" max="14346" width="14.85546875" style="31" customWidth="1"/>
    <col min="14347" max="14592" width="10.28515625" style="31"/>
    <col min="14593" max="14593" width="24.42578125" style="31" customWidth="1"/>
    <col min="14594" max="14597" width="16.42578125" style="31" customWidth="1"/>
    <col min="14598" max="14598" width="10.28515625" style="31"/>
    <col min="14599" max="14599" width="16.42578125" style="31" customWidth="1"/>
    <col min="14600" max="14602" width="14.85546875" style="31" customWidth="1"/>
    <col min="14603" max="14848" width="10.28515625" style="31"/>
    <col min="14849" max="14849" width="24.42578125" style="31" customWidth="1"/>
    <col min="14850" max="14853" width="16.42578125" style="31" customWidth="1"/>
    <col min="14854" max="14854" width="10.28515625" style="31"/>
    <col min="14855" max="14855" width="16.42578125" style="31" customWidth="1"/>
    <col min="14856" max="14858" width="14.85546875" style="31" customWidth="1"/>
    <col min="14859" max="15104" width="10.28515625" style="31"/>
    <col min="15105" max="15105" width="24.42578125" style="31" customWidth="1"/>
    <col min="15106" max="15109" width="16.42578125" style="31" customWidth="1"/>
    <col min="15110" max="15110" width="10.28515625" style="31"/>
    <col min="15111" max="15111" width="16.42578125" style="31" customWidth="1"/>
    <col min="15112" max="15114" width="14.85546875" style="31" customWidth="1"/>
    <col min="15115" max="15360" width="10.28515625" style="31"/>
    <col min="15361" max="15361" width="24.42578125" style="31" customWidth="1"/>
    <col min="15362" max="15365" width="16.42578125" style="31" customWidth="1"/>
    <col min="15366" max="15366" width="10.28515625" style="31"/>
    <col min="15367" max="15367" width="16.42578125" style="31" customWidth="1"/>
    <col min="15368" max="15370" width="14.85546875" style="31" customWidth="1"/>
    <col min="15371" max="15616" width="10.28515625" style="31"/>
    <col min="15617" max="15617" width="24.42578125" style="31" customWidth="1"/>
    <col min="15618" max="15621" width="16.42578125" style="31" customWidth="1"/>
    <col min="15622" max="15622" width="10.28515625" style="31"/>
    <col min="15623" max="15623" width="16.42578125" style="31" customWidth="1"/>
    <col min="15624" max="15626" width="14.85546875" style="31" customWidth="1"/>
    <col min="15627" max="15872" width="10.28515625" style="31"/>
    <col min="15873" max="15873" width="24.42578125" style="31" customWidth="1"/>
    <col min="15874" max="15877" width="16.42578125" style="31" customWidth="1"/>
    <col min="15878" max="15878" width="10.28515625" style="31"/>
    <col min="15879" max="15879" width="16.42578125" style="31" customWidth="1"/>
    <col min="15880" max="15882" width="14.85546875" style="31" customWidth="1"/>
    <col min="15883" max="16128" width="10.28515625" style="31"/>
    <col min="16129" max="16129" width="24.42578125" style="31" customWidth="1"/>
    <col min="16130" max="16133" width="16.42578125" style="31" customWidth="1"/>
    <col min="16134" max="16134" width="10.28515625" style="31"/>
    <col min="16135" max="16135" width="16.42578125" style="31" customWidth="1"/>
    <col min="16136" max="16138" width="14.85546875" style="31" customWidth="1"/>
    <col min="16139" max="16384" width="10.28515625" style="31"/>
  </cols>
  <sheetData>
    <row r="2" spans="1:12" s="33" customFormat="1">
      <c r="A2" s="180" t="s">
        <v>0</v>
      </c>
      <c r="B2" s="181"/>
      <c r="C2" s="181"/>
      <c r="D2" s="181"/>
      <c r="E2" s="181"/>
      <c r="F2" s="181"/>
      <c r="G2" s="181"/>
      <c r="H2" s="32"/>
    </row>
    <row r="3" spans="1:12" s="33" customFormat="1">
      <c r="A3" s="182" t="s">
        <v>231</v>
      </c>
      <c r="B3" s="183"/>
      <c r="C3" s="183"/>
      <c r="D3" s="183"/>
      <c r="E3" s="183"/>
      <c r="F3" s="183"/>
      <c r="G3" s="183"/>
      <c r="H3" s="184" t="s">
        <v>232</v>
      </c>
      <c r="I3" s="184"/>
      <c r="J3" s="184"/>
    </row>
    <row r="4" spans="1:12" ht="25.5">
      <c r="A4" s="34" t="s">
        <v>1</v>
      </c>
      <c r="B4" s="34" t="s">
        <v>233</v>
      </c>
      <c r="C4" s="34" t="s">
        <v>234</v>
      </c>
      <c r="D4" s="34" t="s">
        <v>235</v>
      </c>
      <c r="E4" s="34" t="s">
        <v>234</v>
      </c>
      <c r="F4" s="34" t="s">
        <v>236</v>
      </c>
      <c r="G4" s="34" t="s">
        <v>237</v>
      </c>
      <c r="H4" s="35" t="s">
        <v>238</v>
      </c>
      <c r="I4" s="36" t="s">
        <v>239</v>
      </c>
      <c r="J4" s="37" t="s">
        <v>240</v>
      </c>
    </row>
    <row r="5" spans="1:12" ht="12.75">
      <c r="A5" s="38" t="s">
        <v>241</v>
      </c>
      <c r="B5" s="39">
        <f t="shared" ref="B5:B17" si="0">(D5/E5)*100</f>
        <v>0</v>
      </c>
      <c r="C5" s="39">
        <v>100</v>
      </c>
      <c r="D5" s="40">
        <f>+'All College summary'!O9</f>
        <v>0</v>
      </c>
      <c r="E5" s="40">
        <v>28</v>
      </c>
      <c r="F5" s="41">
        <f t="shared" ref="F5:F18" si="1">+D5/E5</f>
        <v>0</v>
      </c>
      <c r="G5" s="39">
        <f>(E5/E18)*100</f>
        <v>10.9375</v>
      </c>
      <c r="H5" s="42">
        <f>+B5</f>
        <v>0</v>
      </c>
      <c r="I5" s="43">
        <v>0</v>
      </c>
      <c r="J5" s="44">
        <v>0</v>
      </c>
    </row>
    <row r="6" spans="1:12" ht="12.75">
      <c r="A6" s="45" t="s">
        <v>242</v>
      </c>
      <c r="B6" s="46">
        <f t="shared" si="0"/>
        <v>0</v>
      </c>
      <c r="C6" s="46">
        <v>100</v>
      </c>
      <c r="D6" s="40">
        <f>+'All College summary'!O17</f>
        <v>0</v>
      </c>
      <c r="E6" s="47">
        <v>20</v>
      </c>
      <c r="F6" s="48">
        <f t="shared" si="1"/>
        <v>0</v>
      </c>
      <c r="G6" s="39">
        <f>E6/E18%</f>
        <v>7.8125</v>
      </c>
      <c r="H6" s="42">
        <f>+B6</f>
        <v>0</v>
      </c>
      <c r="I6" s="43">
        <v>0</v>
      </c>
      <c r="J6" s="44">
        <v>0</v>
      </c>
    </row>
    <row r="7" spans="1:12" ht="12.75">
      <c r="A7" s="45" t="s">
        <v>243</v>
      </c>
      <c r="B7" s="46">
        <f t="shared" si="0"/>
        <v>0</v>
      </c>
      <c r="C7" s="46">
        <v>100</v>
      </c>
      <c r="D7" s="40">
        <f>+'All College summary'!O23</f>
        <v>0</v>
      </c>
      <c r="E7" s="47">
        <v>24</v>
      </c>
      <c r="F7" s="48">
        <f t="shared" si="1"/>
        <v>0</v>
      </c>
      <c r="G7" s="39">
        <f>(E7/E18)*100</f>
        <v>9.375</v>
      </c>
      <c r="H7" s="42">
        <f>+B7</f>
        <v>0</v>
      </c>
      <c r="I7" s="43">
        <v>0</v>
      </c>
      <c r="J7" s="44">
        <v>0</v>
      </c>
    </row>
    <row r="8" spans="1:12" ht="12.75">
      <c r="A8" s="45" t="s">
        <v>244</v>
      </c>
      <c r="B8" s="46">
        <f t="shared" si="0"/>
        <v>0</v>
      </c>
      <c r="C8" s="46">
        <v>100</v>
      </c>
      <c r="D8" s="40">
        <f>+'All College summary'!O30</f>
        <v>0</v>
      </c>
      <c r="E8" s="47">
        <v>28</v>
      </c>
      <c r="F8" s="48">
        <f t="shared" si="1"/>
        <v>0</v>
      </c>
      <c r="G8" s="39">
        <f>E8/E18%</f>
        <v>10.9375</v>
      </c>
      <c r="H8" s="42">
        <f>+B8</f>
        <v>0</v>
      </c>
      <c r="I8" s="43">
        <v>0</v>
      </c>
      <c r="J8" s="44">
        <v>0</v>
      </c>
    </row>
    <row r="9" spans="1:12" ht="12.75">
      <c r="A9" s="45" t="s">
        <v>245</v>
      </c>
      <c r="B9" s="46">
        <f t="shared" si="0"/>
        <v>0</v>
      </c>
      <c r="C9" s="46">
        <v>100</v>
      </c>
      <c r="D9" s="40">
        <f>+'All College summary'!O38</f>
        <v>0</v>
      </c>
      <c r="E9" s="47">
        <v>20</v>
      </c>
      <c r="F9" s="48">
        <f t="shared" si="1"/>
        <v>0</v>
      </c>
      <c r="G9" s="39">
        <f>(E9/E18)*100</f>
        <v>7.8125</v>
      </c>
      <c r="H9" s="42">
        <f>+B9</f>
        <v>0</v>
      </c>
      <c r="I9" s="43">
        <v>0</v>
      </c>
      <c r="J9" s="44">
        <v>0</v>
      </c>
    </row>
    <row r="10" spans="1:12" ht="12.75">
      <c r="A10" s="45" t="s">
        <v>246</v>
      </c>
      <c r="B10" s="46">
        <f t="shared" si="0"/>
        <v>0</v>
      </c>
      <c r="C10" s="46">
        <v>100</v>
      </c>
      <c r="D10" s="40">
        <f>+'All College summary'!O45</f>
        <v>0</v>
      </c>
      <c r="E10" s="47">
        <v>20</v>
      </c>
      <c r="F10" s="48">
        <f t="shared" si="1"/>
        <v>0</v>
      </c>
      <c r="G10" s="39">
        <f>E10/E18%</f>
        <v>7.8125</v>
      </c>
      <c r="H10" s="49">
        <v>0</v>
      </c>
      <c r="I10" s="50">
        <f>+B10</f>
        <v>0</v>
      </c>
      <c r="J10" s="44">
        <v>0</v>
      </c>
    </row>
    <row r="11" spans="1:12">
      <c r="A11" s="45" t="s">
        <v>247</v>
      </c>
      <c r="B11" s="46">
        <f t="shared" si="0"/>
        <v>0</v>
      </c>
      <c r="C11" s="46">
        <v>100</v>
      </c>
      <c r="D11" s="40">
        <f>+'All College summary'!O51</f>
        <v>0</v>
      </c>
      <c r="E11" s="47">
        <v>24</v>
      </c>
      <c r="F11" s="48">
        <f t="shared" si="1"/>
        <v>0</v>
      </c>
      <c r="G11" s="39">
        <f>(E11/E18)*100</f>
        <v>9.375</v>
      </c>
      <c r="H11" s="49">
        <v>0</v>
      </c>
      <c r="I11" s="50">
        <f>+B11</f>
        <v>0</v>
      </c>
      <c r="J11" s="44">
        <v>0</v>
      </c>
      <c r="L11"/>
    </row>
    <row r="12" spans="1:12" ht="12.75">
      <c r="A12" s="45" t="s">
        <v>248</v>
      </c>
      <c r="B12" s="46">
        <f t="shared" si="0"/>
        <v>0</v>
      </c>
      <c r="C12" s="46">
        <v>100</v>
      </c>
      <c r="D12" s="40">
        <f>+'All College summary'!O58</f>
        <v>0</v>
      </c>
      <c r="E12" s="47">
        <v>16</v>
      </c>
      <c r="F12" s="48">
        <f t="shared" si="1"/>
        <v>0</v>
      </c>
      <c r="G12" s="39">
        <f>E12/E18%</f>
        <v>6.25</v>
      </c>
      <c r="H12" s="49">
        <v>0</v>
      </c>
      <c r="I12" s="50">
        <f>+B12</f>
        <v>0</v>
      </c>
      <c r="J12" s="44">
        <v>0</v>
      </c>
    </row>
    <row r="13" spans="1:12" ht="12.75">
      <c r="A13" s="45" t="s">
        <v>249</v>
      </c>
      <c r="B13" s="46">
        <f t="shared" si="0"/>
        <v>0</v>
      </c>
      <c r="C13" s="46">
        <v>100</v>
      </c>
      <c r="D13" s="40">
        <f>+'All College summary'!O63</f>
        <v>0</v>
      </c>
      <c r="E13" s="47">
        <v>12</v>
      </c>
      <c r="F13" s="48">
        <f t="shared" si="1"/>
        <v>0</v>
      </c>
      <c r="G13" s="39">
        <f>(E13/E18)*100</f>
        <v>4.6875</v>
      </c>
      <c r="H13" s="49">
        <v>0</v>
      </c>
      <c r="I13" s="50">
        <f>+B13</f>
        <v>0</v>
      </c>
      <c r="J13" s="44">
        <v>0</v>
      </c>
    </row>
    <row r="14" spans="1:12" ht="12.75">
      <c r="A14" s="45" t="s">
        <v>250</v>
      </c>
      <c r="B14" s="46">
        <f t="shared" si="0"/>
        <v>0</v>
      </c>
      <c r="C14" s="46">
        <v>100</v>
      </c>
      <c r="D14" s="40">
        <f>+'All College summary'!O68</f>
        <v>0</v>
      </c>
      <c r="E14" s="47">
        <v>12</v>
      </c>
      <c r="F14" s="48">
        <f t="shared" si="1"/>
        <v>0</v>
      </c>
      <c r="G14" s="39">
        <f>E14/E18%</f>
        <v>4.6875</v>
      </c>
      <c r="H14" s="49">
        <v>0</v>
      </c>
      <c r="I14" s="43">
        <v>0</v>
      </c>
      <c r="J14" s="51">
        <f>+B14</f>
        <v>0</v>
      </c>
    </row>
    <row r="15" spans="1:12" ht="12.75">
      <c r="A15" s="45" t="s">
        <v>251</v>
      </c>
      <c r="B15" s="46">
        <f t="shared" si="0"/>
        <v>0</v>
      </c>
      <c r="C15" s="46">
        <v>100</v>
      </c>
      <c r="D15" s="40">
        <f>+'All College summary'!O72</f>
        <v>0</v>
      </c>
      <c r="E15" s="47">
        <v>12</v>
      </c>
      <c r="F15" s="48">
        <f t="shared" si="1"/>
        <v>0</v>
      </c>
      <c r="G15" s="39">
        <f>(E15/E18)*100</f>
        <v>4.6875</v>
      </c>
      <c r="H15" s="49">
        <v>0</v>
      </c>
      <c r="I15" s="43">
        <v>0</v>
      </c>
      <c r="J15" s="51">
        <f>+B15</f>
        <v>0</v>
      </c>
    </row>
    <row r="16" spans="1:12" ht="12.75">
      <c r="A16" s="45" t="s">
        <v>252</v>
      </c>
      <c r="B16" s="46">
        <f t="shared" si="0"/>
        <v>0</v>
      </c>
      <c r="C16" s="46">
        <v>100</v>
      </c>
      <c r="D16" s="40">
        <f>+'All College summary'!O76</f>
        <v>0</v>
      </c>
      <c r="E16" s="47">
        <v>24</v>
      </c>
      <c r="F16" s="48">
        <f t="shared" si="1"/>
        <v>0</v>
      </c>
      <c r="G16" s="39">
        <f>E16/E18%</f>
        <v>9.375</v>
      </c>
      <c r="H16" s="49">
        <v>0</v>
      </c>
      <c r="I16" s="43">
        <v>0</v>
      </c>
      <c r="J16" s="51">
        <f>+B16</f>
        <v>0</v>
      </c>
    </row>
    <row r="17" spans="1:10" ht="12.75">
      <c r="A17" s="45" t="s">
        <v>253</v>
      </c>
      <c r="B17" s="46">
        <f t="shared" si="0"/>
        <v>0</v>
      </c>
      <c r="C17" s="46">
        <v>100</v>
      </c>
      <c r="D17" s="40">
        <f>+'All College summary'!O83</f>
        <v>0</v>
      </c>
      <c r="E17" s="47">
        <v>16</v>
      </c>
      <c r="F17" s="48">
        <f t="shared" si="1"/>
        <v>0</v>
      </c>
      <c r="G17" s="39">
        <f>(E17/E18)*100</f>
        <v>6.25</v>
      </c>
      <c r="H17" s="49">
        <v>0</v>
      </c>
      <c r="I17" s="43">
        <v>0</v>
      </c>
      <c r="J17" s="51">
        <f>+B17</f>
        <v>0</v>
      </c>
    </row>
    <row r="18" spans="1:10" s="55" customFormat="1">
      <c r="A18" s="52" t="s">
        <v>254</v>
      </c>
      <c r="B18" s="59">
        <f>SUM(B5:B17)</f>
        <v>0</v>
      </c>
      <c r="C18" s="53">
        <f>SUM(C5:C17)</f>
        <v>1300</v>
      </c>
      <c r="D18" s="59">
        <f>SUM(D5:D17)</f>
        <v>0</v>
      </c>
      <c r="E18" s="53">
        <f>SUM(E5:E17)</f>
        <v>256</v>
      </c>
      <c r="F18" s="54">
        <f t="shared" si="1"/>
        <v>0</v>
      </c>
      <c r="G18" s="53">
        <f>SUM(G5:G17)</f>
        <v>100</v>
      </c>
      <c r="H18"/>
      <c r="I18"/>
      <c r="J18"/>
    </row>
    <row r="19" spans="1:10" ht="15.75">
      <c r="A19" s="56"/>
      <c r="B19" s="57"/>
      <c r="C19" s="57"/>
      <c r="D19" s="57"/>
      <c r="E19" s="57"/>
      <c r="F19" s="58"/>
      <c r="G19" s="57"/>
    </row>
    <row r="22" spans="1:10">
      <c r="B22" s="29"/>
      <c r="C22" s="29"/>
      <c r="D22" s="30"/>
      <c r="E22" s="31"/>
      <c r="F22" s="31"/>
      <c r="G22" s="31"/>
    </row>
    <row r="23" spans="1:10">
      <c r="B23" s="29"/>
      <c r="C23" s="29"/>
      <c r="D23" s="30"/>
      <c r="E23" s="31"/>
      <c r="F23" s="31"/>
      <c r="G23" s="31"/>
    </row>
    <row r="24" spans="1:10">
      <c r="B24" s="29"/>
      <c r="C24" s="29"/>
      <c r="D24" s="30"/>
      <c r="E24" s="31"/>
      <c r="F24" s="31"/>
      <c r="G24" s="31"/>
    </row>
    <row r="25" spans="1:10">
      <c r="B25" s="29"/>
      <c r="C25" s="29"/>
      <c r="D25" s="30"/>
      <c r="E25" s="31"/>
      <c r="F25" s="31"/>
      <c r="G25" s="31"/>
    </row>
  </sheetData>
  <mergeCells count="3">
    <mergeCell ref="A2:G2"/>
    <mergeCell ref="A3:G3"/>
    <mergeCell ref="H3:J3"/>
  </mergeCells>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85" zoomScaleNormal="85" workbookViewId="0">
      <selection activeCell="P1" sqref="P1"/>
    </sheetView>
  </sheetViews>
  <sheetFormatPr defaultRowHeight="15"/>
  <sheetData/>
  <pageMargins left="0.7" right="0.7" top="0.75" bottom="0.75" header="0.3" footer="0.3"/>
  <pageSetup paperSize="9" scale="9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showGridLines="0" topLeftCell="A76" workbookViewId="0"/>
  </sheetViews>
  <sheetFormatPr defaultRowHeight="15"/>
  <cols>
    <col min="3" max="3" width="9.42578125" customWidth="1"/>
  </cols>
  <sheetData>
    <row r="1" spans="1:14">
      <c r="A1" s="10"/>
      <c r="B1" s="10"/>
      <c r="C1" s="10"/>
      <c r="D1" s="10"/>
      <c r="E1" s="10"/>
      <c r="F1" s="10"/>
      <c r="G1" s="10"/>
      <c r="H1" s="10"/>
      <c r="I1" s="10"/>
      <c r="J1" s="10"/>
      <c r="K1" s="10"/>
      <c r="L1" s="10"/>
      <c r="M1" s="10"/>
      <c r="N1" s="10"/>
    </row>
    <row r="2" spans="1:14">
      <c r="A2" s="10"/>
      <c r="B2" s="10"/>
      <c r="C2" s="10"/>
      <c r="D2" s="10"/>
      <c r="E2" s="10"/>
      <c r="F2" s="10"/>
      <c r="G2" s="10"/>
      <c r="H2" s="10"/>
      <c r="I2" s="10"/>
      <c r="J2" s="10"/>
      <c r="K2" s="10"/>
      <c r="L2" s="10"/>
      <c r="M2" s="10"/>
      <c r="N2" s="10"/>
    </row>
    <row r="3" spans="1:14">
      <c r="A3" s="10"/>
      <c r="B3" s="10"/>
      <c r="C3" s="10"/>
      <c r="D3" s="10"/>
      <c r="E3" s="10"/>
      <c r="F3" s="10"/>
      <c r="G3" s="10"/>
      <c r="H3" s="10"/>
      <c r="I3" s="10"/>
      <c r="J3" s="10"/>
      <c r="K3" s="10"/>
      <c r="L3" s="10"/>
      <c r="M3" s="10"/>
      <c r="N3" s="10"/>
    </row>
    <row r="4" spans="1:14">
      <c r="A4" s="10"/>
      <c r="B4" s="10"/>
      <c r="C4" s="10"/>
      <c r="D4" s="10"/>
      <c r="E4" s="10"/>
      <c r="F4" s="10"/>
      <c r="G4" s="10"/>
      <c r="H4" s="10"/>
      <c r="I4" s="10"/>
      <c r="J4" s="10"/>
      <c r="K4" s="10"/>
      <c r="L4" s="10"/>
      <c r="M4" s="10"/>
      <c r="N4" s="10"/>
    </row>
    <row r="5" spans="1:14">
      <c r="A5" s="10"/>
      <c r="B5" s="10"/>
      <c r="C5" s="10"/>
      <c r="D5" s="10"/>
      <c r="E5" s="10"/>
      <c r="F5" s="10"/>
      <c r="G5" s="10"/>
      <c r="H5" s="10"/>
      <c r="I5" s="10"/>
      <c r="J5" s="10"/>
      <c r="K5" s="10"/>
      <c r="L5" s="10"/>
      <c r="M5" s="10"/>
      <c r="N5" s="10"/>
    </row>
    <row r="7" spans="1:14" ht="15.75">
      <c r="E7" s="108" t="s">
        <v>261</v>
      </c>
      <c r="F7" s="268"/>
      <c r="G7" s="268"/>
      <c r="H7" s="268"/>
      <c r="I7" s="268"/>
      <c r="J7" s="268"/>
    </row>
    <row r="8" spans="1:14" ht="7.9" customHeight="1"/>
    <row r="9" spans="1:14">
      <c r="A9" s="269" t="s">
        <v>262</v>
      </c>
      <c r="B9" s="269"/>
      <c r="C9" s="269"/>
      <c r="D9" s="269"/>
      <c r="E9" s="269"/>
      <c r="F9" s="269"/>
      <c r="G9" s="269"/>
      <c r="H9" s="269"/>
      <c r="I9" s="269"/>
      <c r="J9" s="269"/>
      <c r="K9" s="269"/>
      <c r="L9" s="269"/>
      <c r="M9" s="269"/>
      <c r="N9" s="269"/>
    </row>
    <row r="10" spans="1:14">
      <c r="A10" s="269"/>
      <c r="B10" s="269"/>
      <c r="C10" s="269"/>
      <c r="D10" s="269"/>
      <c r="E10" s="269"/>
      <c r="F10" s="269"/>
      <c r="G10" s="269"/>
      <c r="H10" s="269"/>
      <c r="I10" s="269"/>
      <c r="J10" s="269"/>
      <c r="K10" s="269"/>
      <c r="L10" s="269"/>
      <c r="M10" s="269"/>
      <c r="N10" s="269"/>
    </row>
    <row r="11" spans="1:14" ht="9" customHeight="1"/>
    <row r="12" spans="1:14">
      <c r="A12" s="269" t="s">
        <v>263</v>
      </c>
      <c r="B12" s="269"/>
      <c r="C12" s="269"/>
      <c r="D12" s="269"/>
      <c r="E12" s="269"/>
      <c r="F12" s="269"/>
      <c r="G12" s="269"/>
      <c r="H12" s="269"/>
      <c r="I12" s="269"/>
      <c r="J12" s="269"/>
      <c r="K12" s="269"/>
      <c r="L12" s="269"/>
      <c r="M12" s="269"/>
      <c r="N12" s="269"/>
    </row>
    <row r="13" spans="1:14">
      <c r="A13" s="269"/>
      <c r="B13" s="269"/>
      <c r="C13" s="269"/>
      <c r="D13" s="269"/>
      <c r="E13" s="269"/>
      <c r="F13" s="269"/>
      <c r="G13" s="269"/>
      <c r="H13" s="269"/>
      <c r="I13" s="269"/>
      <c r="J13" s="269"/>
      <c r="K13" s="269"/>
      <c r="L13" s="269"/>
      <c r="M13" s="269"/>
      <c r="N13" s="269"/>
    </row>
    <row r="14" spans="1:14" ht="9.9499999999999993" customHeight="1"/>
    <row r="15" spans="1:14">
      <c r="A15" s="269" t="s">
        <v>264</v>
      </c>
      <c r="B15" s="269"/>
      <c r="C15" s="269"/>
      <c r="D15" s="269"/>
      <c r="E15" s="269"/>
      <c r="F15" s="269"/>
      <c r="G15" s="269"/>
      <c r="H15" s="269"/>
      <c r="I15" s="269"/>
      <c r="J15" s="269"/>
      <c r="K15" s="269"/>
      <c r="L15" s="269"/>
      <c r="M15" s="269"/>
      <c r="N15" s="269"/>
    </row>
    <row r="16" spans="1:14" ht="13.9" customHeight="1">
      <c r="A16" s="269"/>
      <c r="B16" s="269"/>
      <c r="C16" s="269"/>
      <c r="D16" s="269"/>
      <c r="E16" s="269"/>
      <c r="F16" s="269"/>
      <c r="G16" s="269"/>
      <c r="H16" s="269"/>
      <c r="I16" s="269"/>
      <c r="J16" s="269"/>
      <c r="K16" s="269"/>
      <c r="L16" s="269"/>
      <c r="M16" s="269"/>
      <c r="N16" s="269"/>
    </row>
    <row r="18" spans="1:14" ht="9" customHeight="1">
      <c r="A18" s="61"/>
      <c r="B18" s="61"/>
      <c r="C18" s="61"/>
      <c r="D18" s="61"/>
      <c r="E18" s="61"/>
      <c r="F18" s="61"/>
      <c r="G18" s="61"/>
      <c r="H18" s="61"/>
      <c r="I18" s="61"/>
      <c r="J18" s="61"/>
      <c r="K18" s="61"/>
      <c r="L18" s="61"/>
      <c r="M18" s="61"/>
      <c r="N18" s="61"/>
    </row>
    <row r="19" spans="1:14">
      <c r="A19" s="270" t="s">
        <v>265</v>
      </c>
      <c r="B19" s="270"/>
      <c r="C19" s="270"/>
      <c r="D19" s="270"/>
      <c r="E19" s="270"/>
      <c r="F19" s="270"/>
      <c r="G19" s="270"/>
      <c r="H19" s="270"/>
      <c r="I19" s="270"/>
      <c r="J19" s="270"/>
      <c r="K19" s="270"/>
      <c r="L19" s="270"/>
      <c r="M19" s="270"/>
      <c r="N19" s="270"/>
    </row>
    <row r="20" spans="1:14">
      <c r="A20" s="271" t="s">
        <v>266</v>
      </c>
      <c r="B20" s="272"/>
      <c r="C20" s="272"/>
      <c r="D20" s="272"/>
      <c r="E20" s="272"/>
      <c r="F20" s="272"/>
      <c r="G20" s="272"/>
      <c r="H20" s="272"/>
      <c r="I20" s="272"/>
      <c r="J20" s="272"/>
      <c r="K20" s="272"/>
      <c r="L20" s="272"/>
      <c r="M20" s="272"/>
      <c r="N20" s="272"/>
    </row>
    <row r="21" spans="1:14" ht="9.9499999999999993" customHeight="1"/>
    <row r="22" spans="1:14">
      <c r="A22" s="267" t="s">
        <v>267</v>
      </c>
      <c r="B22" s="267"/>
      <c r="C22" s="267"/>
      <c r="D22" s="267"/>
      <c r="E22" s="267"/>
      <c r="F22" s="267"/>
      <c r="G22" s="267"/>
      <c r="H22" s="267"/>
      <c r="I22" s="267"/>
      <c r="J22" s="267"/>
      <c r="K22" s="267"/>
      <c r="L22" s="267"/>
      <c r="M22" s="267"/>
      <c r="N22" s="267"/>
    </row>
    <row r="23" spans="1:14" ht="8.65" customHeight="1"/>
    <row r="24" spans="1:14">
      <c r="A24" s="267" t="s">
        <v>268</v>
      </c>
      <c r="B24" s="267"/>
      <c r="C24" s="267"/>
      <c r="D24" s="267"/>
      <c r="E24" s="267"/>
      <c r="F24" s="267"/>
      <c r="G24" s="267"/>
      <c r="H24" s="267"/>
      <c r="I24" s="267"/>
      <c r="J24" s="267"/>
      <c r="K24" s="267"/>
      <c r="L24" s="267"/>
      <c r="M24" s="267"/>
      <c r="N24" s="267"/>
    </row>
    <row r="25" spans="1:14">
      <c r="A25" s="267" t="s">
        <v>269</v>
      </c>
      <c r="B25" s="267"/>
      <c r="C25" s="267"/>
      <c r="D25" s="267"/>
      <c r="E25" s="267"/>
      <c r="F25" s="267"/>
      <c r="G25" s="267"/>
      <c r="H25" s="267"/>
      <c r="I25" s="267"/>
      <c r="J25" s="267"/>
      <c r="K25" s="267"/>
      <c r="L25" s="267"/>
      <c r="M25" s="267"/>
      <c r="N25" s="267"/>
    </row>
    <row r="26" spans="1:14">
      <c r="A26" s="267" t="s">
        <v>270</v>
      </c>
      <c r="B26" s="267"/>
      <c r="C26" s="267"/>
      <c r="D26" s="267"/>
      <c r="E26" s="267"/>
      <c r="F26" s="267"/>
      <c r="G26" s="267"/>
      <c r="H26" s="267"/>
      <c r="I26" s="267"/>
      <c r="J26" s="267"/>
      <c r="K26" s="267"/>
      <c r="L26" s="267"/>
      <c r="M26" s="267"/>
      <c r="N26" s="267"/>
    </row>
    <row r="27" spans="1:14">
      <c r="A27" s="267" t="s">
        <v>271</v>
      </c>
      <c r="B27" s="267"/>
      <c r="C27" s="267"/>
      <c r="D27" s="267"/>
      <c r="E27" s="267"/>
      <c r="F27" s="267"/>
      <c r="G27" s="267"/>
      <c r="H27" s="267"/>
      <c r="I27" s="267"/>
      <c r="J27" s="267"/>
      <c r="K27" s="267"/>
      <c r="L27" s="267"/>
      <c r="M27" s="267"/>
      <c r="N27" s="267"/>
    </row>
    <row r="28" spans="1:14">
      <c r="A28" s="267" t="s">
        <v>272</v>
      </c>
      <c r="B28" s="267"/>
      <c r="C28" s="267"/>
      <c r="D28" s="267"/>
      <c r="E28" s="267"/>
      <c r="F28" s="267"/>
      <c r="G28" s="267"/>
      <c r="H28" s="267"/>
      <c r="I28" s="267"/>
      <c r="J28" s="267"/>
      <c r="K28" s="267"/>
      <c r="L28" s="267"/>
      <c r="M28" s="267"/>
      <c r="N28" s="267"/>
    </row>
    <row r="29" spans="1:14" ht="10.35" customHeight="1"/>
    <row r="30" spans="1:14" ht="9.9499999999999993" customHeight="1">
      <c r="A30" s="261"/>
      <c r="B30" s="261"/>
      <c r="C30" s="261"/>
      <c r="D30" s="261"/>
      <c r="E30" s="261"/>
      <c r="F30" s="261"/>
      <c r="G30" s="261"/>
      <c r="H30" s="261"/>
      <c r="I30" s="261"/>
      <c r="J30" s="261"/>
      <c r="K30" s="261"/>
      <c r="L30" s="261"/>
      <c r="M30" s="261"/>
      <c r="N30" s="261"/>
    </row>
    <row r="31" spans="1:14">
      <c r="A31" s="262" t="s">
        <v>273</v>
      </c>
      <c r="B31" s="263"/>
      <c r="C31" s="263"/>
      <c r="D31" s="263"/>
      <c r="E31" s="263"/>
      <c r="F31" s="263"/>
      <c r="G31" s="263"/>
      <c r="H31" s="263"/>
      <c r="I31" s="263"/>
      <c r="J31" s="263"/>
      <c r="K31" s="263"/>
      <c r="L31" s="263"/>
      <c r="M31" s="263"/>
      <c r="N31" s="263"/>
    </row>
    <row r="32" spans="1:14" ht="28.35" customHeight="1">
      <c r="A32" s="264"/>
      <c r="B32" s="264"/>
      <c r="C32" s="264"/>
      <c r="D32" s="264"/>
      <c r="E32" s="264"/>
      <c r="F32" s="264"/>
      <c r="G32" s="264"/>
      <c r="H32" s="264"/>
      <c r="I32" s="264"/>
      <c r="J32" s="264"/>
      <c r="K32" s="264"/>
      <c r="L32" s="264"/>
      <c r="M32" s="264"/>
      <c r="N32" s="264"/>
    </row>
    <row r="33" spans="1:14">
      <c r="A33" s="265" t="s">
        <v>274</v>
      </c>
      <c r="B33" s="265"/>
      <c r="C33" s="265"/>
      <c r="D33" s="265"/>
      <c r="E33" s="265"/>
      <c r="F33" s="265"/>
      <c r="G33" s="265"/>
      <c r="H33" s="266" t="s">
        <v>275</v>
      </c>
      <c r="I33" s="236"/>
      <c r="J33" s="236"/>
      <c r="K33" s="236"/>
      <c r="L33" s="236"/>
      <c r="M33" s="236"/>
      <c r="N33" s="236"/>
    </row>
    <row r="34" spans="1:14">
      <c r="A34" s="197" t="s">
        <v>386</v>
      </c>
      <c r="B34" s="197"/>
      <c r="C34" s="197"/>
      <c r="D34" s="197"/>
      <c r="E34" s="197"/>
      <c r="F34" s="197"/>
      <c r="G34" s="212"/>
      <c r="H34" s="241" t="s">
        <v>276</v>
      </c>
      <c r="I34" s="242"/>
      <c r="J34" s="242"/>
      <c r="K34" s="242"/>
      <c r="L34" s="242"/>
      <c r="M34" s="242"/>
      <c r="N34" s="243"/>
    </row>
    <row r="35" spans="1:14" ht="29.65" customHeight="1">
      <c r="A35" s="185" t="s">
        <v>387</v>
      </c>
      <c r="B35" s="186"/>
      <c r="C35" s="186"/>
      <c r="D35" s="186"/>
      <c r="E35" s="186"/>
      <c r="F35" s="186"/>
      <c r="G35" s="187"/>
      <c r="H35" s="241"/>
      <c r="I35" s="242"/>
      <c r="J35" s="242"/>
      <c r="K35" s="242"/>
      <c r="L35" s="242"/>
      <c r="M35" s="242"/>
      <c r="N35" s="243"/>
    </row>
    <row r="36" spans="1:14" ht="29.25" customHeight="1">
      <c r="A36" s="185" t="s">
        <v>277</v>
      </c>
      <c r="B36" s="186"/>
      <c r="C36" s="186"/>
      <c r="D36" s="186"/>
      <c r="E36" s="186"/>
      <c r="F36" s="186"/>
      <c r="G36" s="187"/>
      <c r="H36" s="255"/>
      <c r="I36" s="253"/>
      <c r="J36" s="253"/>
      <c r="K36" s="253"/>
      <c r="L36" s="253"/>
      <c r="M36" s="253"/>
      <c r="N36" s="254"/>
    </row>
    <row r="37" spans="1:14">
      <c r="A37" s="185" t="s">
        <v>388</v>
      </c>
      <c r="B37" s="185"/>
      <c r="C37" s="185"/>
      <c r="D37" s="185"/>
      <c r="E37" s="185"/>
      <c r="F37" s="185"/>
      <c r="G37" s="240"/>
      <c r="H37" s="256"/>
      <c r="I37" s="198"/>
      <c r="J37" s="198"/>
      <c r="K37" s="198"/>
      <c r="L37" s="198"/>
      <c r="M37" s="198"/>
      <c r="N37" s="199"/>
    </row>
    <row r="38" spans="1:14" ht="27.95" customHeight="1">
      <c r="A38" s="185" t="s">
        <v>278</v>
      </c>
      <c r="B38" s="185"/>
      <c r="C38" s="185"/>
      <c r="D38" s="185"/>
      <c r="E38" s="185"/>
      <c r="F38" s="185"/>
      <c r="G38" s="240"/>
      <c r="H38" s="218" t="s">
        <v>279</v>
      </c>
      <c r="I38" s="185"/>
      <c r="J38" s="185"/>
      <c r="K38" s="185"/>
      <c r="L38" s="185"/>
      <c r="M38" s="185"/>
      <c r="N38" s="240"/>
    </row>
    <row r="39" spans="1:14">
      <c r="A39" s="185" t="s">
        <v>280</v>
      </c>
      <c r="B39" s="185"/>
      <c r="C39" s="185"/>
      <c r="D39" s="185"/>
      <c r="E39" s="185"/>
      <c r="F39" s="185"/>
      <c r="G39" s="240"/>
      <c r="H39" s="218" t="s">
        <v>281</v>
      </c>
      <c r="I39" s="185"/>
      <c r="J39" s="185"/>
      <c r="K39" s="185"/>
      <c r="L39" s="185"/>
      <c r="M39" s="185"/>
      <c r="N39" s="240"/>
    </row>
    <row r="40" spans="1:14" ht="27.95" customHeight="1" thickBot="1">
      <c r="A40" s="185" t="s">
        <v>282</v>
      </c>
      <c r="B40" s="185"/>
      <c r="C40" s="185"/>
      <c r="D40" s="185"/>
      <c r="E40" s="185"/>
      <c r="F40" s="185"/>
      <c r="G40" s="240"/>
      <c r="H40" s="209" t="s">
        <v>283</v>
      </c>
      <c r="I40" s="203"/>
      <c r="J40" s="203"/>
      <c r="K40" s="203"/>
      <c r="L40" s="203"/>
      <c r="M40" s="203"/>
      <c r="N40" s="210"/>
    </row>
    <row r="41" spans="1:14" ht="28.9" customHeight="1">
      <c r="A41" s="185" t="s">
        <v>284</v>
      </c>
      <c r="B41" s="185"/>
      <c r="C41" s="185"/>
      <c r="D41" s="185"/>
      <c r="E41" s="185"/>
      <c r="F41" s="185"/>
      <c r="G41" s="240"/>
      <c r="H41" s="230" t="s">
        <v>285</v>
      </c>
      <c r="I41" s="231"/>
      <c r="J41" s="231"/>
      <c r="K41" s="231"/>
      <c r="L41" s="231"/>
      <c r="M41" s="231"/>
      <c r="N41" s="232"/>
    </row>
    <row r="42" spans="1:14" ht="29.25" customHeight="1">
      <c r="A42" s="185" t="s">
        <v>389</v>
      </c>
      <c r="B42" s="185"/>
      <c r="C42" s="185"/>
      <c r="D42" s="185"/>
      <c r="E42" s="185"/>
      <c r="F42" s="185"/>
      <c r="G42" s="240"/>
      <c r="H42" s="237"/>
      <c r="I42" s="238"/>
      <c r="J42" s="238"/>
      <c r="K42" s="238"/>
      <c r="L42" s="238"/>
      <c r="M42" s="238"/>
      <c r="N42" s="239"/>
    </row>
    <row r="43" spans="1:14" ht="34.5" customHeight="1" thickBot="1">
      <c r="A43" s="194" t="s">
        <v>390</v>
      </c>
      <c r="B43" s="194"/>
      <c r="C43" s="194"/>
      <c r="D43" s="194"/>
      <c r="E43" s="194"/>
      <c r="F43" s="194"/>
      <c r="G43" s="214"/>
      <c r="H43" s="191"/>
      <c r="I43" s="192"/>
      <c r="J43" s="192"/>
      <c r="K43" s="192"/>
      <c r="L43" s="192"/>
      <c r="M43" s="192"/>
      <c r="N43" s="193"/>
    </row>
    <row r="44" spans="1:14" ht="9.6" customHeight="1"/>
    <row r="45" spans="1:14">
      <c r="A45" s="259" t="s">
        <v>286</v>
      </c>
      <c r="B45" s="259"/>
      <c r="C45" s="259"/>
      <c r="D45" s="259"/>
      <c r="E45" s="259"/>
      <c r="F45" s="259"/>
      <c r="G45" s="259"/>
      <c r="H45" s="259"/>
      <c r="I45" s="259"/>
      <c r="J45" s="259"/>
      <c r="K45" s="259"/>
      <c r="L45" s="259"/>
      <c r="M45" s="259"/>
      <c r="N45" s="259"/>
    </row>
    <row r="46" spans="1:14" ht="25.9" customHeight="1">
      <c r="A46" s="260"/>
      <c r="B46" s="260"/>
      <c r="C46" s="260"/>
      <c r="D46" s="260"/>
      <c r="E46" s="260"/>
      <c r="F46" s="260"/>
      <c r="G46" s="260"/>
      <c r="H46" s="260"/>
      <c r="I46" s="260"/>
      <c r="J46" s="260"/>
      <c r="K46" s="260"/>
      <c r="L46" s="260"/>
      <c r="M46" s="260"/>
      <c r="N46" s="260"/>
    </row>
    <row r="47" spans="1:14">
      <c r="A47" s="216" t="s">
        <v>287</v>
      </c>
      <c r="B47" s="216"/>
      <c r="C47" s="216"/>
      <c r="D47" s="216"/>
      <c r="E47" s="216"/>
      <c r="F47" s="216"/>
      <c r="G47" s="216"/>
      <c r="H47" s="216" t="s">
        <v>288</v>
      </c>
      <c r="I47" s="216"/>
      <c r="J47" s="216"/>
      <c r="K47" s="216"/>
      <c r="L47" s="216"/>
      <c r="M47" s="216"/>
      <c r="N47" s="216"/>
    </row>
    <row r="48" spans="1:14" ht="28.35" customHeight="1">
      <c r="A48" s="197" t="s">
        <v>289</v>
      </c>
      <c r="B48" s="197"/>
      <c r="C48" s="197"/>
      <c r="D48" s="197"/>
      <c r="E48" s="197"/>
      <c r="F48" s="197"/>
      <c r="G48" s="212"/>
      <c r="H48" s="211" t="s">
        <v>290</v>
      </c>
      <c r="I48" s="197"/>
      <c r="J48" s="197"/>
      <c r="K48" s="197"/>
      <c r="L48" s="197"/>
      <c r="M48" s="197"/>
      <c r="N48" s="212"/>
    </row>
    <row r="49" spans="1:14" ht="29.25" customHeight="1">
      <c r="A49" s="185" t="s">
        <v>291</v>
      </c>
      <c r="B49" s="185"/>
      <c r="C49" s="185"/>
      <c r="D49" s="185"/>
      <c r="E49" s="185"/>
      <c r="F49" s="185"/>
      <c r="G49" s="240"/>
      <c r="H49" s="218" t="s">
        <v>292</v>
      </c>
      <c r="I49" s="185"/>
      <c r="J49" s="185"/>
      <c r="K49" s="185"/>
      <c r="L49" s="185"/>
      <c r="M49" s="185"/>
      <c r="N49" s="240"/>
    </row>
    <row r="50" spans="1:14" ht="29.25" customHeight="1" thickBot="1">
      <c r="A50" s="185" t="s">
        <v>391</v>
      </c>
      <c r="B50" s="185"/>
      <c r="C50" s="185"/>
      <c r="D50" s="185"/>
      <c r="E50" s="185"/>
      <c r="F50" s="185"/>
      <c r="G50" s="240"/>
      <c r="H50" s="209" t="s">
        <v>293</v>
      </c>
      <c r="I50" s="203"/>
      <c r="J50" s="203"/>
      <c r="K50" s="203"/>
      <c r="L50" s="203"/>
      <c r="M50" s="203"/>
      <c r="N50" s="210"/>
    </row>
    <row r="51" spans="1:14" ht="39" customHeight="1">
      <c r="A51" s="185" t="s">
        <v>294</v>
      </c>
      <c r="B51" s="185"/>
      <c r="C51" s="185"/>
      <c r="D51" s="185"/>
      <c r="E51" s="185"/>
      <c r="F51" s="185"/>
      <c r="G51" s="240"/>
      <c r="H51" s="230" t="s">
        <v>295</v>
      </c>
      <c r="I51" s="231"/>
      <c r="J51" s="231"/>
      <c r="K51" s="231"/>
      <c r="L51" s="231"/>
      <c r="M51" s="231"/>
      <c r="N51" s="232"/>
    </row>
    <row r="52" spans="1:14" ht="25.9" customHeight="1">
      <c r="A52" s="197" t="s">
        <v>296</v>
      </c>
      <c r="B52" s="197"/>
      <c r="C52" s="197"/>
      <c r="D52" s="197"/>
      <c r="E52" s="197"/>
      <c r="F52" s="197"/>
      <c r="G52" s="212"/>
      <c r="H52" s="237"/>
      <c r="I52" s="238"/>
      <c r="J52" s="238"/>
      <c r="K52" s="238"/>
      <c r="L52" s="238"/>
      <c r="M52" s="238"/>
      <c r="N52" s="239"/>
    </row>
    <row r="53" spans="1:14" ht="25.35" customHeight="1" thickBot="1">
      <c r="A53" s="220" t="s">
        <v>297</v>
      </c>
      <c r="B53" s="220"/>
      <c r="C53" s="220"/>
      <c r="D53" s="220"/>
      <c r="E53" s="220"/>
      <c r="F53" s="220"/>
      <c r="G53" s="221"/>
      <c r="H53" s="191"/>
      <c r="I53" s="192"/>
      <c r="J53" s="192"/>
      <c r="K53" s="192"/>
      <c r="L53" s="192"/>
      <c r="M53" s="192"/>
      <c r="N53" s="193"/>
    </row>
    <row r="54" spans="1:14" ht="12.6" customHeight="1"/>
    <row r="55" spans="1:14" ht="37.35" customHeight="1">
      <c r="A55" s="215" t="s">
        <v>298</v>
      </c>
      <c r="B55" s="215"/>
      <c r="C55" s="215"/>
      <c r="D55" s="215"/>
      <c r="E55" s="215"/>
      <c r="F55" s="215"/>
      <c r="G55" s="215"/>
      <c r="H55" s="215"/>
      <c r="I55" s="215"/>
      <c r="J55" s="215"/>
      <c r="K55" s="215"/>
      <c r="L55" s="215"/>
      <c r="M55" s="215"/>
      <c r="N55" s="215"/>
    </row>
    <row r="56" spans="1:14" ht="15.75" thickBot="1">
      <c r="A56" s="216" t="s">
        <v>287</v>
      </c>
      <c r="B56" s="216"/>
      <c r="C56" s="216"/>
      <c r="D56" s="216"/>
      <c r="E56" s="216"/>
      <c r="F56" s="216"/>
      <c r="G56" s="216"/>
      <c r="H56" s="216" t="s">
        <v>288</v>
      </c>
      <c r="I56" s="216"/>
      <c r="J56" s="216"/>
      <c r="K56" s="216"/>
      <c r="L56" s="216"/>
      <c r="M56" s="216"/>
      <c r="N56" s="216"/>
    </row>
    <row r="57" spans="1:14" ht="14.65" customHeight="1" thickBot="1">
      <c r="A57" s="220" t="s">
        <v>299</v>
      </c>
      <c r="B57" s="220"/>
      <c r="C57" s="220"/>
      <c r="D57" s="220"/>
      <c r="E57" s="220"/>
      <c r="F57" s="220"/>
      <c r="G57" s="221"/>
      <c r="H57" s="230" t="s">
        <v>300</v>
      </c>
      <c r="I57" s="231"/>
      <c r="J57" s="231"/>
      <c r="K57" s="231"/>
      <c r="L57" s="231"/>
      <c r="M57" s="231"/>
      <c r="N57" s="232"/>
    </row>
    <row r="58" spans="1:14" ht="15.75" thickBot="1">
      <c r="A58" s="257" t="s">
        <v>301</v>
      </c>
      <c r="B58" s="257"/>
      <c r="C58" s="257"/>
      <c r="D58" s="257"/>
      <c r="E58" s="257"/>
      <c r="F58" s="257"/>
      <c r="G58" s="258"/>
      <c r="H58" s="237"/>
      <c r="I58" s="238"/>
      <c r="J58" s="238"/>
      <c r="K58" s="238"/>
      <c r="L58" s="238"/>
      <c r="M58" s="238"/>
      <c r="N58" s="239"/>
    </row>
    <row r="59" spans="1:14" ht="27.95" customHeight="1" thickBot="1">
      <c r="A59" s="257" t="s">
        <v>302</v>
      </c>
      <c r="B59" s="257"/>
      <c r="C59" s="257"/>
      <c r="D59" s="257"/>
      <c r="E59" s="257"/>
      <c r="F59" s="257"/>
      <c r="G59" s="258"/>
      <c r="H59" s="191"/>
      <c r="I59" s="192"/>
      <c r="J59" s="192"/>
      <c r="K59" s="192"/>
      <c r="L59" s="192"/>
      <c r="M59" s="192"/>
      <c r="N59" s="193"/>
    </row>
    <row r="60" spans="1:14" ht="14.65" customHeight="1" thickBot="1">
      <c r="A60" s="257" t="s">
        <v>303</v>
      </c>
      <c r="B60" s="257"/>
      <c r="C60" s="257"/>
      <c r="D60" s="257"/>
      <c r="E60" s="257"/>
      <c r="F60" s="257"/>
      <c r="G60" s="258"/>
      <c r="H60" s="230" t="s">
        <v>304</v>
      </c>
      <c r="I60" s="231"/>
      <c r="J60" s="231"/>
      <c r="K60" s="231"/>
      <c r="L60" s="231"/>
      <c r="M60" s="231"/>
      <c r="N60" s="232"/>
    </row>
    <row r="61" spans="1:14" ht="28.9" customHeight="1" thickBot="1">
      <c r="A61" s="257" t="s">
        <v>305</v>
      </c>
      <c r="B61" s="257"/>
      <c r="C61" s="257"/>
      <c r="D61" s="257"/>
      <c r="E61" s="257"/>
      <c r="F61" s="257"/>
      <c r="G61" s="258"/>
      <c r="H61" s="237"/>
      <c r="I61" s="238"/>
      <c r="J61" s="238"/>
      <c r="K61" s="238"/>
      <c r="L61" s="238"/>
      <c r="M61" s="238"/>
      <c r="N61" s="239"/>
    </row>
    <row r="62" spans="1:14" ht="29.25" customHeight="1" thickBot="1">
      <c r="A62" s="257" t="s">
        <v>306</v>
      </c>
      <c r="B62" s="257"/>
      <c r="C62" s="257"/>
      <c r="D62" s="257"/>
      <c r="E62" s="257"/>
      <c r="F62" s="257"/>
      <c r="G62" s="258"/>
      <c r="H62" s="230" t="s">
        <v>307</v>
      </c>
      <c r="I62" s="231"/>
      <c r="J62" s="231"/>
      <c r="K62" s="231"/>
      <c r="L62" s="231"/>
      <c r="M62" s="231"/>
      <c r="N62" s="232"/>
    </row>
    <row r="63" spans="1:14" ht="29.25" customHeight="1" thickBot="1">
      <c r="A63" s="257" t="s">
        <v>308</v>
      </c>
      <c r="B63" s="257"/>
      <c r="C63" s="257"/>
      <c r="D63" s="257"/>
      <c r="E63" s="257"/>
      <c r="F63" s="257"/>
      <c r="G63" s="258"/>
      <c r="H63" s="237"/>
      <c r="I63" s="238"/>
      <c r="J63" s="238"/>
      <c r="K63" s="238"/>
      <c r="L63" s="238"/>
      <c r="M63" s="238"/>
      <c r="N63" s="239"/>
    </row>
    <row r="64" spans="1:14" ht="15.75" thickBot="1">
      <c r="A64" s="220" t="s">
        <v>309</v>
      </c>
      <c r="B64" s="220"/>
      <c r="C64" s="220"/>
      <c r="D64" s="220"/>
      <c r="E64" s="220"/>
      <c r="F64" s="220"/>
      <c r="G64" s="221"/>
      <c r="H64" s="191"/>
      <c r="I64" s="192"/>
      <c r="J64" s="192"/>
      <c r="K64" s="192"/>
      <c r="L64" s="192"/>
      <c r="M64" s="192"/>
      <c r="N64" s="193"/>
    </row>
    <row r="65" spans="1:14" ht="19.899999999999999" customHeight="1"/>
    <row r="66" spans="1:14" ht="37.35" customHeight="1">
      <c r="A66" s="215" t="s">
        <v>310</v>
      </c>
      <c r="B66" s="215"/>
      <c r="C66" s="215"/>
      <c r="D66" s="215"/>
      <c r="E66" s="215"/>
      <c r="F66" s="215"/>
      <c r="G66" s="215"/>
      <c r="H66" s="215"/>
      <c r="I66" s="215"/>
      <c r="J66" s="215"/>
      <c r="K66" s="215"/>
      <c r="L66" s="215"/>
      <c r="M66" s="215"/>
      <c r="N66" s="215"/>
    </row>
    <row r="67" spans="1:14">
      <c r="A67" s="216" t="s">
        <v>287</v>
      </c>
      <c r="B67" s="216"/>
      <c r="C67" s="216"/>
      <c r="D67" s="216"/>
      <c r="E67" s="216"/>
      <c r="F67" s="216"/>
      <c r="G67" s="216"/>
      <c r="H67" s="216" t="s">
        <v>288</v>
      </c>
      <c r="I67" s="216"/>
      <c r="J67" s="216"/>
      <c r="K67" s="216"/>
      <c r="L67" s="216"/>
      <c r="M67" s="216"/>
      <c r="N67" s="216"/>
    </row>
    <row r="68" spans="1:14">
      <c r="A68" s="197" t="s">
        <v>392</v>
      </c>
      <c r="B68" s="197"/>
      <c r="C68" s="197"/>
      <c r="D68" s="197"/>
      <c r="E68" s="197"/>
      <c r="F68" s="197"/>
      <c r="G68" s="212"/>
      <c r="H68" s="241" t="s">
        <v>311</v>
      </c>
      <c r="I68" s="253"/>
      <c r="J68" s="253"/>
      <c r="K68" s="253"/>
      <c r="L68" s="253"/>
      <c r="M68" s="253"/>
      <c r="N68" s="254"/>
    </row>
    <row r="69" spans="1:14" ht="27.95" customHeight="1">
      <c r="A69" s="185" t="s">
        <v>312</v>
      </c>
      <c r="B69" s="185"/>
      <c r="C69" s="185"/>
      <c r="D69" s="185"/>
      <c r="E69" s="185"/>
      <c r="F69" s="185"/>
      <c r="G69" s="240"/>
      <c r="H69" s="255"/>
      <c r="I69" s="253"/>
      <c r="J69" s="253"/>
      <c r="K69" s="253"/>
      <c r="L69" s="253"/>
      <c r="M69" s="253"/>
      <c r="N69" s="254"/>
    </row>
    <row r="70" spans="1:14">
      <c r="A70" s="185" t="s">
        <v>393</v>
      </c>
      <c r="B70" s="185"/>
      <c r="C70" s="185"/>
      <c r="D70" s="185"/>
      <c r="E70" s="185"/>
      <c r="F70" s="185"/>
      <c r="G70" s="240"/>
      <c r="H70" s="255"/>
      <c r="I70" s="253"/>
      <c r="J70" s="253"/>
      <c r="K70" s="253"/>
      <c r="L70" s="253"/>
      <c r="M70" s="253"/>
      <c r="N70" s="254"/>
    </row>
    <row r="71" spans="1:14" ht="28.9" customHeight="1">
      <c r="A71" s="185" t="s">
        <v>387</v>
      </c>
      <c r="B71" s="185"/>
      <c r="C71" s="185"/>
      <c r="D71" s="185"/>
      <c r="E71" s="185"/>
      <c r="F71" s="185"/>
      <c r="G71" s="240"/>
      <c r="H71" s="256"/>
      <c r="I71" s="198"/>
      <c r="J71" s="198"/>
      <c r="K71" s="198"/>
      <c r="L71" s="198"/>
      <c r="M71" s="198"/>
      <c r="N71" s="199"/>
    </row>
    <row r="72" spans="1:14" ht="29.25" customHeight="1" thickBot="1">
      <c r="A72" s="194" t="s">
        <v>313</v>
      </c>
      <c r="B72" s="194"/>
      <c r="C72" s="194"/>
      <c r="D72" s="194"/>
      <c r="E72" s="194"/>
      <c r="F72" s="194"/>
      <c r="G72" s="214"/>
      <c r="H72" s="213" t="s">
        <v>314</v>
      </c>
      <c r="I72" s="194"/>
      <c r="J72" s="194"/>
      <c r="K72" s="194"/>
      <c r="L72" s="194"/>
      <c r="M72" s="194"/>
      <c r="N72" s="214"/>
    </row>
    <row r="74" spans="1:14" ht="46.9" customHeight="1">
      <c r="A74" s="215" t="s">
        <v>315</v>
      </c>
      <c r="B74" s="215"/>
      <c r="C74" s="215"/>
      <c r="D74" s="215"/>
      <c r="E74" s="215"/>
      <c r="F74" s="215"/>
      <c r="G74" s="215"/>
      <c r="H74" s="215"/>
      <c r="I74" s="215"/>
      <c r="J74" s="215"/>
      <c r="K74" s="215"/>
      <c r="L74" s="215"/>
      <c r="M74" s="215"/>
      <c r="N74" s="215"/>
    </row>
    <row r="75" spans="1:14">
      <c r="A75" s="216" t="s">
        <v>287</v>
      </c>
      <c r="B75" s="216"/>
      <c r="C75" s="216"/>
      <c r="D75" s="216"/>
      <c r="E75" s="216"/>
      <c r="F75" s="216"/>
      <c r="G75" s="216"/>
      <c r="H75" s="216" t="s">
        <v>288</v>
      </c>
      <c r="I75" s="216"/>
      <c r="J75" s="216"/>
      <c r="K75" s="216"/>
      <c r="L75" s="216"/>
      <c r="M75" s="216"/>
      <c r="N75" s="216"/>
    </row>
    <row r="76" spans="1:14">
      <c r="A76" s="197" t="s">
        <v>316</v>
      </c>
      <c r="B76" s="197"/>
      <c r="C76" s="197"/>
      <c r="D76" s="197"/>
      <c r="E76" s="197"/>
      <c r="F76" s="197"/>
      <c r="G76" s="212"/>
      <c r="H76" s="211" t="s">
        <v>317</v>
      </c>
      <c r="I76" s="197"/>
      <c r="J76" s="197"/>
      <c r="K76" s="197"/>
      <c r="L76" s="197"/>
      <c r="M76" s="197"/>
      <c r="N76" s="212"/>
    </row>
    <row r="77" spans="1:14" ht="42" customHeight="1">
      <c r="A77" s="185" t="s">
        <v>318</v>
      </c>
      <c r="B77" s="185"/>
      <c r="C77" s="185"/>
      <c r="D77" s="185"/>
      <c r="E77" s="185"/>
      <c r="F77" s="185"/>
      <c r="G77" s="240"/>
      <c r="H77" s="218" t="s">
        <v>319</v>
      </c>
      <c r="I77" s="185"/>
      <c r="J77" s="185"/>
      <c r="K77" s="185"/>
      <c r="L77" s="185"/>
      <c r="M77" s="185"/>
      <c r="N77" s="240"/>
    </row>
    <row r="78" spans="1:14" ht="29.65" customHeight="1" thickBot="1">
      <c r="A78" s="194" t="s">
        <v>320</v>
      </c>
      <c r="B78" s="194"/>
      <c r="C78" s="194"/>
      <c r="D78" s="194"/>
      <c r="E78" s="194"/>
      <c r="F78" s="194"/>
      <c r="G78" s="214"/>
      <c r="H78" s="213" t="s">
        <v>321</v>
      </c>
      <c r="I78" s="194"/>
      <c r="J78" s="194"/>
      <c r="K78" s="194"/>
      <c r="L78" s="194"/>
      <c r="M78" s="194"/>
      <c r="N78" s="214"/>
    </row>
    <row r="80" spans="1:14" ht="101.25" customHeight="1">
      <c r="A80" s="252" t="s">
        <v>322</v>
      </c>
      <c r="B80" s="252"/>
      <c r="C80" s="252"/>
      <c r="D80" s="252"/>
      <c r="E80" s="252"/>
      <c r="F80" s="252"/>
      <c r="G80" s="252"/>
      <c r="H80" s="252"/>
      <c r="I80" s="252"/>
      <c r="J80" s="252"/>
      <c r="K80" s="252"/>
      <c r="L80" s="252"/>
      <c r="M80" s="252"/>
      <c r="N80" s="252"/>
    </row>
    <row r="81" spans="1:14" ht="41.25" customHeight="1">
      <c r="A81" s="215" t="s">
        <v>323</v>
      </c>
      <c r="B81" s="215"/>
      <c r="C81" s="215"/>
      <c r="D81" s="215"/>
      <c r="E81" s="215"/>
      <c r="F81" s="215"/>
      <c r="G81" s="215"/>
      <c r="H81" s="215"/>
      <c r="I81" s="215"/>
      <c r="J81" s="215"/>
      <c r="K81" s="215"/>
      <c r="L81" s="215"/>
      <c r="M81" s="215"/>
      <c r="N81" s="215"/>
    </row>
    <row r="82" spans="1:14" ht="15.75" thickBot="1">
      <c r="A82" s="216" t="s">
        <v>287</v>
      </c>
      <c r="B82" s="216"/>
      <c r="C82" s="216"/>
      <c r="D82" s="216"/>
      <c r="E82" s="216"/>
      <c r="F82" s="216"/>
      <c r="G82" s="216"/>
      <c r="H82" s="216" t="s">
        <v>288</v>
      </c>
      <c r="I82" s="216"/>
      <c r="J82" s="216"/>
      <c r="K82" s="216"/>
      <c r="L82" s="216"/>
      <c r="M82" s="216"/>
      <c r="N82" s="216"/>
    </row>
    <row r="83" spans="1:14" ht="28.35" customHeight="1">
      <c r="A83" s="197" t="s">
        <v>394</v>
      </c>
      <c r="B83" s="197"/>
      <c r="C83" s="197"/>
      <c r="D83" s="197"/>
      <c r="E83" s="197"/>
      <c r="F83" s="197"/>
      <c r="G83" s="212"/>
      <c r="H83" s="230" t="s">
        <v>292</v>
      </c>
      <c r="I83" s="231"/>
      <c r="J83" s="231"/>
      <c r="K83" s="231"/>
      <c r="L83" s="231"/>
      <c r="M83" s="231"/>
      <c r="N83" s="232"/>
    </row>
    <row r="84" spans="1:14">
      <c r="A84" s="185" t="s">
        <v>395</v>
      </c>
      <c r="B84" s="185"/>
      <c r="C84" s="185"/>
      <c r="D84" s="185"/>
      <c r="E84" s="185"/>
      <c r="F84" s="185"/>
      <c r="G84" s="240"/>
      <c r="H84" s="237"/>
      <c r="I84" s="238"/>
      <c r="J84" s="238"/>
      <c r="K84" s="238"/>
      <c r="L84" s="238"/>
      <c r="M84" s="238"/>
      <c r="N84" s="239"/>
    </row>
    <row r="85" spans="1:14" ht="28.35" customHeight="1">
      <c r="A85" s="185" t="s">
        <v>396</v>
      </c>
      <c r="B85" s="185"/>
      <c r="C85" s="185"/>
      <c r="D85" s="185"/>
      <c r="E85" s="185"/>
      <c r="F85" s="185"/>
      <c r="G85" s="240"/>
      <c r="H85" s="237"/>
      <c r="I85" s="238"/>
      <c r="J85" s="238"/>
      <c r="K85" s="238"/>
      <c r="L85" s="238"/>
      <c r="M85" s="238"/>
      <c r="N85" s="239"/>
    </row>
    <row r="86" spans="1:14" ht="15.75" thickBot="1">
      <c r="A86" s="185" t="s">
        <v>324</v>
      </c>
      <c r="B86" s="185"/>
      <c r="C86" s="185"/>
      <c r="D86" s="185"/>
      <c r="E86" s="185"/>
      <c r="F86" s="185"/>
      <c r="G86" s="240"/>
      <c r="H86" s="191"/>
      <c r="I86" s="192"/>
      <c r="J86" s="192"/>
      <c r="K86" s="192"/>
      <c r="L86" s="192"/>
      <c r="M86" s="192"/>
      <c r="N86" s="193"/>
    </row>
    <row r="87" spans="1:14" ht="28.9" customHeight="1">
      <c r="A87" s="185" t="s">
        <v>325</v>
      </c>
      <c r="B87" s="185"/>
      <c r="C87" s="185"/>
      <c r="D87" s="185"/>
      <c r="E87" s="185"/>
      <c r="F87" s="185"/>
      <c r="G87" s="240"/>
      <c r="H87" s="230" t="s">
        <v>326</v>
      </c>
      <c r="I87" s="231"/>
      <c r="J87" s="231"/>
      <c r="K87" s="231"/>
      <c r="L87" s="231"/>
      <c r="M87" s="231"/>
      <c r="N87" s="232"/>
    </row>
    <row r="88" spans="1:14" ht="42.95" customHeight="1" thickBot="1">
      <c r="A88" s="250" t="s">
        <v>397</v>
      </c>
      <c r="B88" s="250"/>
      <c r="C88" s="250"/>
      <c r="D88" s="250"/>
      <c r="E88" s="250"/>
      <c r="F88" s="250"/>
      <c r="G88" s="251"/>
      <c r="H88" s="191"/>
      <c r="I88" s="192"/>
      <c r="J88" s="192"/>
      <c r="K88" s="192"/>
      <c r="L88" s="192"/>
      <c r="M88" s="192"/>
      <c r="N88" s="193"/>
    </row>
    <row r="89" spans="1:14" s="60" customFormat="1" ht="44.25" customHeight="1">
      <c r="A89" s="185" t="s">
        <v>327</v>
      </c>
      <c r="B89" s="185"/>
      <c r="C89" s="185"/>
      <c r="D89" s="185"/>
      <c r="E89" s="185"/>
      <c r="F89" s="185"/>
      <c r="G89" s="240"/>
      <c r="H89" s="230" t="s">
        <v>328</v>
      </c>
      <c r="I89" s="231"/>
      <c r="J89" s="231"/>
      <c r="K89" s="231"/>
      <c r="L89" s="231"/>
      <c r="M89" s="231"/>
      <c r="N89" s="232"/>
    </row>
    <row r="90" spans="1:14" ht="28.9" customHeight="1" thickBot="1">
      <c r="A90" s="194" t="s">
        <v>329</v>
      </c>
      <c r="B90" s="194"/>
      <c r="C90" s="194"/>
      <c r="D90" s="194"/>
      <c r="E90" s="194"/>
      <c r="F90" s="194"/>
      <c r="G90" s="214"/>
      <c r="H90" s="191"/>
      <c r="I90" s="192"/>
      <c r="J90" s="192"/>
      <c r="K90" s="192"/>
      <c r="L90" s="192"/>
      <c r="M90" s="192"/>
      <c r="N90" s="193"/>
    </row>
    <row r="92" spans="1:14" ht="48" customHeight="1">
      <c r="A92" s="215" t="s">
        <v>330</v>
      </c>
      <c r="B92" s="215"/>
      <c r="C92" s="215"/>
      <c r="D92" s="215"/>
      <c r="E92" s="215"/>
      <c r="F92" s="215"/>
      <c r="G92" s="215"/>
      <c r="H92" s="215"/>
      <c r="I92" s="215"/>
      <c r="J92" s="215"/>
      <c r="K92" s="215"/>
      <c r="L92" s="215"/>
      <c r="M92" s="215"/>
      <c r="N92" s="215"/>
    </row>
    <row r="93" spans="1:14" ht="15.75" thickBot="1">
      <c r="A93" s="216" t="s">
        <v>287</v>
      </c>
      <c r="B93" s="216"/>
      <c r="C93" s="216"/>
      <c r="D93" s="216"/>
      <c r="E93" s="216"/>
      <c r="F93" s="216"/>
      <c r="G93" s="216"/>
      <c r="H93" s="216" t="s">
        <v>288</v>
      </c>
      <c r="I93" s="216"/>
      <c r="J93" s="216"/>
      <c r="K93" s="216"/>
      <c r="L93" s="216"/>
      <c r="M93" s="216"/>
      <c r="N93" s="216"/>
    </row>
    <row r="94" spans="1:14" ht="28.35" customHeight="1">
      <c r="A94" s="247" t="s">
        <v>331</v>
      </c>
      <c r="B94" s="248"/>
      <c r="C94" s="248"/>
      <c r="D94" s="248"/>
      <c r="E94" s="248"/>
      <c r="F94" s="248"/>
      <c r="G94" s="249"/>
      <c r="H94" s="197" t="s">
        <v>332</v>
      </c>
      <c r="I94" s="197"/>
      <c r="J94" s="197"/>
      <c r="K94" s="197"/>
      <c r="L94" s="197"/>
      <c r="M94" s="197"/>
      <c r="N94" s="212"/>
    </row>
    <row r="95" spans="1:14" ht="30" customHeight="1">
      <c r="A95" s="241" t="s">
        <v>333</v>
      </c>
      <c r="B95" s="242"/>
      <c r="C95" s="242"/>
      <c r="D95" s="242"/>
      <c r="E95" s="242"/>
      <c r="F95" s="242"/>
      <c r="G95" s="243"/>
      <c r="H95" s="185" t="s">
        <v>334</v>
      </c>
      <c r="I95" s="185"/>
      <c r="J95" s="185"/>
      <c r="K95" s="185"/>
      <c r="L95" s="185"/>
      <c r="M95" s="185"/>
      <c r="N95" s="240"/>
    </row>
    <row r="96" spans="1:14" ht="14.65" customHeight="1">
      <c r="A96" s="237" t="s">
        <v>335</v>
      </c>
      <c r="B96" s="238"/>
      <c r="C96" s="238"/>
      <c r="D96" s="238"/>
      <c r="E96" s="238"/>
      <c r="F96" s="238"/>
      <c r="G96" s="239"/>
      <c r="H96" s="185" t="s">
        <v>336</v>
      </c>
      <c r="I96" s="185"/>
      <c r="J96" s="185"/>
      <c r="K96" s="185"/>
      <c r="L96" s="185"/>
      <c r="M96" s="185"/>
      <c r="N96" s="240"/>
    </row>
    <row r="97" spans="1:14">
      <c r="A97" s="237"/>
      <c r="B97" s="238"/>
      <c r="C97" s="238"/>
      <c r="D97" s="238"/>
      <c r="E97" s="238"/>
      <c r="F97" s="238"/>
      <c r="G97" s="239"/>
      <c r="H97" s="185" t="s">
        <v>337</v>
      </c>
      <c r="I97" s="185"/>
      <c r="J97" s="185"/>
      <c r="K97" s="185"/>
      <c r="L97" s="185"/>
      <c r="M97" s="185"/>
      <c r="N97" s="240"/>
    </row>
    <row r="98" spans="1:14" ht="15.75" thickBot="1">
      <c r="A98" s="191"/>
      <c r="B98" s="192"/>
      <c r="C98" s="192"/>
      <c r="D98" s="192"/>
      <c r="E98" s="192"/>
      <c r="F98" s="192"/>
      <c r="G98" s="193"/>
      <c r="H98" s="194" t="s">
        <v>338</v>
      </c>
      <c r="I98" s="194"/>
      <c r="J98" s="194"/>
      <c r="K98" s="194"/>
      <c r="L98" s="194"/>
      <c r="M98" s="194"/>
      <c r="N98" s="214"/>
    </row>
    <row r="100" spans="1:14" ht="42.6" customHeight="1">
      <c r="A100" s="215" t="s">
        <v>339</v>
      </c>
      <c r="B100" s="215"/>
      <c r="C100" s="215"/>
      <c r="D100" s="215"/>
      <c r="E100" s="215"/>
      <c r="F100" s="215"/>
      <c r="G100" s="215"/>
      <c r="H100" s="215"/>
      <c r="I100" s="215"/>
      <c r="J100" s="215"/>
      <c r="K100" s="215"/>
      <c r="L100" s="215"/>
      <c r="M100" s="215"/>
      <c r="N100" s="215"/>
    </row>
    <row r="101" spans="1:14" ht="15.75" thickBot="1">
      <c r="A101" s="216" t="s">
        <v>287</v>
      </c>
      <c r="B101" s="216"/>
      <c r="C101" s="216"/>
      <c r="D101" s="216"/>
      <c r="E101" s="216"/>
      <c r="F101" s="216"/>
      <c r="G101" s="216"/>
      <c r="H101" s="246" t="s">
        <v>340</v>
      </c>
      <c r="I101" s="246"/>
      <c r="J101" s="246"/>
      <c r="K101" s="246"/>
      <c r="L101" s="246"/>
      <c r="M101" s="246"/>
      <c r="N101" s="246"/>
    </row>
    <row r="102" spans="1:14" ht="14.25" customHeight="1">
      <c r="A102" s="197" t="s">
        <v>398</v>
      </c>
      <c r="B102" s="197"/>
      <c r="C102" s="197"/>
      <c r="D102" s="197"/>
      <c r="E102" s="197"/>
      <c r="F102" s="197"/>
      <c r="G102" s="212"/>
      <c r="H102" s="230" t="s">
        <v>341</v>
      </c>
      <c r="I102" s="231"/>
      <c r="J102" s="231"/>
      <c r="K102" s="231"/>
      <c r="L102" s="231"/>
      <c r="M102" s="231"/>
      <c r="N102" s="232"/>
    </row>
    <row r="103" spans="1:14" ht="29.65" customHeight="1">
      <c r="A103" s="185" t="s">
        <v>342</v>
      </c>
      <c r="B103" s="185"/>
      <c r="C103" s="185"/>
      <c r="D103" s="185"/>
      <c r="E103" s="185"/>
      <c r="F103" s="185"/>
      <c r="G103" s="240"/>
      <c r="H103" s="237"/>
      <c r="I103" s="238"/>
      <c r="J103" s="238"/>
      <c r="K103" s="238"/>
      <c r="L103" s="238"/>
      <c r="M103" s="238"/>
      <c r="N103" s="239"/>
    </row>
    <row r="104" spans="1:14" ht="28.35" customHeight="1" thickBot="1">
      <c r="A104" s="185" t="s">
        <v>399</v>
      </c>
      <c r="B104" s="185"/>
      <c r="C104" s="185"/>
      <c r="D104" s="185"/>
      <c r="E104" s="185"/>
      <c r="F104" s="185"/>
      <c r="G104" s="240"/>
      <c r="H104" s="191"/>
      <c r="I104" s="192"/>
      <c r="J104" s="192"/>
      <c r="K104" s="192"/>
      <c r="L104" s="192"/>
      <c r="M104" s="192"/>
      <c r="N104" s="193"/>
    </row>
    <row r="105" spans="1:14" ht="30" customHeight="1">
      <c r="A105" s="185" t="s">
        <v>343</v>
      </c>
      <c r="B105" s="185"/>
      <c r="C105" s="185"/>
      <c r="D105" s="185"/>
      <c r="E105" s="185"/>
      <c r="F105" s="185"/>
      <c r="G105" s="240"/>
      <c r="H105" s="230" t="s">
        <v>344</v>
      </c>
      <c r="I105" s="231"/>
      <c r="J105" s="231"/>
      <c r="K105" s="231"/>
      <c r="L105" s="231"/>
      <c r="M105" s="231"/>
      <c r="N105" s="232"/>
    </row>
    <row r="106" spans="1:14" ht="28.35" customHeight="1" thickBot="1">
      <c r="A106" s="185" t="s">
        <v>400</v>
      </c>
      <c r="B106" s="185"/>
      <c r="C106" s="185"/>
      <c r="D106" s="185"/>
      <c r="E106" s="185"/>
      <c r="F106" s="185"/>
      <c r="G106" s="240"/>
      <c r="H106" s="191"/>
      <c r="I106" s="192"/>
      <c r="J106" s="192"/>
      <c r="K106" s="192"/>
      <c r="L106" s="192"/>
      <c r="M106" s="192"/>
      <c r="N106" s="193"/>
    </row>
    <row r="107" spans="1:14" ht="19.5" customHeight="1">
      <c r="A107" s="185" t="s">
        <v>402</v>
      </c>
      <c r="B107" s="185"/>
      <c r="C107" s="185"/>
      <c r="D107" s="185"/>
      <c r="E107" s="185"/>
      <c r="F107" s="185"/>
      <c r="G107" s="240"/>
      <c r="H107" s="241" t="s">
        <v>345</v>
      </c>
      <c r="I107" s="242"/>
      <c r="J107" s="242"/>
      <c r="K107" s="242"/>
      <c r="L107" s="242"/>
      <c r="M107" s="242"/>
      <c r="N107" s="243"/>
    </row>
    <row r="108" spans="1:14" ht="14.25" customHeight="1">
      <c r="A108" s="185" t="s">
        <v>401</v>
      </c>
      <c r="B108" s="185"/>
      <c r="C108" s="185"/>
      <c r="D108" s="185"/>
      <c r="E108" s="185"/>
      <c r="F108" s="185"/>
      <c r="G108" s="240"/>
      <c r="H108" s="241"/>
      <c r="I108" s="242"/>
      <c r="J108" s="242"/>
      <c r="K108" s="242"/>
      <c r="L108" s="242"/>
      <c r="M108" s="242"/>
      <c r="N108" s="243"/>
    </row>
    <row r="109" spans="1:14" ht="45.75" customHeight="1" thickBot="1">
      <c r="A109" s="244" t="s">
        <v>346</v>
      </c>
      <c r="B109" s="244"/>
      <c r="C109" s="244"/>
      <c r="D109" s="244"/>
      <c r="E109" s="244"/>
      <c r="F109" s="244"/>
      <c r="G109" s="245"/>
      <c r="H109" s="219"/>
      <c r="I109" s="220"/>
      <c r="J109" s="220"/>
      <c r="K109" s="220"/>
      <c r="L109" s="220"/>
      <c r="M109" s="220"/>
      <c r="N109" s="221"/>
    </row>
    <row r="112" spans="1:14" ht="41.25" customHeight="1">
      <c r="A112" s="215" t="s">
        <v>347</v>
      </c>
      <c r="B112" s="215"/>
      <c r="C112" s="215"/>
      <c r="D112" s="215"/>
      <c r="E112" s="215"/>
      <c r="F112" s="215"/>
      <c r="G112" s="215"/>
      <c r="H112" s="215"/>
      <c r="I112" s="215"/>
      <c r="J112" s="215"/>
      <c r="K112" s="215"/>
      <c r="L112" s="215"/>
      <c r="M112" s="215"/>
      <c r="N112" s="215"/>
    </row>
    <row r="113" spans="1:14" ht="15.75" thickBot="1">
      <c r="A113" s="216" t="s">
        <v>287</v>
      </c>
      <c r="B113" s="236"/>
      <c r="C113" s="236"/>
      <c r="D113" s="236"/>
      <c r="E113" s="236"/>
      <c r="F113" s="236"/>
      <c r="G113" s="236"/>
      <c r="H113" s="216" t="s">
        <v>288</v>
      </c>
      <c r="I113" s="217"/>
      <c r="J113" s="217"/>
      <c r="K113" s="217"/>
      <c r="L113" s="217"/>
      <c r="M113" s="217"/>
      <c r="N113" s="217"/>
    </row>
    <row r="114" spans="1:14" ht="29.25" customHeight="1">
      <c r="A114" s="197" t="s">
        <v>403</v>
      </c>
      <c r="B114" s="198"/>
      <c r="C114" s="198"/>
      <c r="D114" s="198"/>
      <c r="E114" s="198"/>
      <c r="F114" s="198"/>
      <c r="G114" s="199"/>
      <c r="H114" s="230" t="s">
        <v>348</v>
      </c>
      <c r="I114" s="231"/>
      <c r="J114" s="231"/>
      <c r="K114" s="231"/>
      <c r="L114" s="231"/>
      <c r="M114" s="231"/>
      <c r="N114" s="232"/>
    </row>
    <row r="115" spans="1:14" ht="30.6" customHeight="1">
      <c r="A115" s="185" t="s">
        <v>404</v>
      </c>
      <c r="B115" s="186"/>
      <c r="C115" s="186"/>
      <c r="D115" s="186"/>
      <c r="E115" s="186"/>
      <c r="F115" s="186"/>
      <c r="G115" s="187"/>
      <c r="H115" s="237"/>
      <c r="I115" s="238"/>
      <c r="J115" s="238"/>
      <c r="K115" s="238"/>
      <c r="L115" s="238"/>
      <c r="M115" s="238"/>
      <c r="N115" s="239"/>
    </row>
    <row r="116" spans="1:14" ht="42.95" customHeight="1" thickBot="1">
      <c r="A116" s="185" t="s">
        <v>405</v>
      </c>
      <c r="B116" s="186"/>
      <c r="C116" s="186"/>
      <c r="D116" s="186"/>
      <c r="E116" s="186"/>
      <c r="F116" s="186"/>
      <c r="G116" s="187"/>
      <c r="H116" s="191"/>
      <c r="I116" s="192"/>
      <c r="J116" s="192"/>
      <c r="K116" s="192"/>
      <c r="L116" s="192"/>
      <c r="M116" s="192"/>
      <c r="N116" s="193"/>
    </row>
    <row r="117" spans="1:14" ht="42.95" customHeight="1">
      <c r="A117" s="197" t="s">
        <v>406</v>
      </c>
      <c r="B117" s="198"/>
      <c r="C117" s="198"/>
      <c r="D117" s="198"/>
      <c r="E117" s="198"/>
      <c r="F117" s="198"/>
      <c r="G117" s="199"/>
      <c r="H117" s="230" t="s">
        <v>349</v>
      </c>
      <c r="I117" s="231"/>
      <c r="J117" s="231"/>
      <c r="K117" s="231"/>
      <c r="L117" s="231"/>
      <c r="M117" s="231"/>
      <c r="N117" s="232"/>
    </row>
    <row r="118" spans="1:14" ht="29.65" customHeight="1" thickBot="1">
      <c r="A118" s="192" t="s">
        <v>407</v>
      </c>
      <c r="B118" s="233"/>
      <c r="C118" s="233"/>
      <c r="D118" s="233"/>
      <c r="E118" s="233"/>
      <c r="F118" s="233"/>
      <c r="G118" s="234"/>
      <c r="H118" s="191"/>
      <c r="I118" s="192"/>
      <c r="J118" s="192"/>
      <c r="K118" s="192"/>
      <c r="L118" s="192"/>
      <c r="M118" s="192"/>
      <c r="N118" s="193"/>
    </row>
    <row r="119" spans="1:14">
      <c r="A119" s="62"/>
      <c r="B119" s="62"/>
      <c r="C119" s="62"/>
      <c r="D119" s="62"/>
      <c r="E119" s="62"/>
      <c r="F119" s="62"/>
      <c r="G119" s="62"/>
      <c r="H119" s="62"/>
      <c r="I119" s="62"/>
      <c r="J119" s="62"/>
      <c r="K119" s="62"/>
      <c r="L119" s="62"/>
      <c r="M119" s="62"/>
      <c r="N119" s="62"/>
    </row>
    <row r="120" spans="1:14" ht="122.25" customHeight="1">
      <c r="A120" s="235" t="s">
        <v>350</v>
      </c>
      <c r="B120" s="235"/>
      <c r="C120" s="235"/>
      <c r="D120" s="235"/>
      <c r="E120" s="235"/>
      <c r="F120" s="235"/>
      <c r="G120" s="235"/>
      <c r="H120" s="235"/>
      <c r="I120" s="235"/>
      <c r="J120" s="235"/>
      <c r="K120" s="235"/>
      <c r="L120" s="235"/>
      <c r="M120" s="235"/>
      <c r="N120" s="235"/>
    </row>
    <row r="121" spans="1:14" ht="45" customHeight="1">
      <c r="A121" s="215" t="s">
        <v>351</v>
      </c>
      <c r="B121" s="215"/>
      <c r="C121" s="215"/>
      <c r="D121" s="215"/>
      <c r="E121" s="215"/>
      <c r="F121" s="215"/>
      <c r="G121" s="215"/>
      <c r="H121" s="215"/>
      <c r="I121" s="215"/>
      <c r="J121" s="215"/>
      <c r="K121" s="215"/>
      <c r="L121" s="215"/>
      <c r="M121" s="215"/>
      <c r="N121" s="215"/>
    </row>
    <row r="122" spans="1:14">
      <c r="A122" s="216" t="s">
        <v>287</v>
      </c>
      <c r="B122" s="236"/>
      <c r="C122" s="236"/>
      <c r="D122" s="236"/>
      <c r="E122" s="236"/>
      <c r="F122" s="236"/>
      <c r="G122" s="236"/>
      <c r="H122" s="216" t="s">
        <v>288</v>
      </c>
      <c r="I122" s="236"/>
      <c r="J122" s="236"/>
      <c r="K122" s="236"/>
      <c r="L122" s="236"/>
      <c r="M122" s="236"/>
      <c r="N122" s="236"/>
    </row>
    <row r="123" spans="1:14" ht="27" customHeight="1">
      <c r="A123" s="197" t="s">
        <v>408</v>
      </c>
      <c r="B123" s="198"/>
      <c r="C123" s="198"/>
      <c r="D123" s="198"/>
      <c r="E123" s="198"/>
      <c r="F123" s="198"/>
      <c r="G123" s="199"/>
      <c r="H123" s="211" t="s">
        <v>352</v>
      </c>
      <c r="I123" s="198"/>
      <c r="J123" s="198"/>
      <c r="K123" s="198"/>
      <c r="L123" s="198"/>
      <c r="M123" s="198"/>
      <c r="N123" s="199"/>
    </row>
    <row r="124" spans="1:14" ht="31.35" customHeight="1">
      <c r="A124" s="227" t="s">
        <v>353</v>
      </c>
      <c r="B124" s="228"/>
      <c r="C124" s="228"/>
      <c r="D124" s="228"/>
      <c r="E124" s="228"/>
      <c r="F124" s="228"/>
      <c r="G124" s="229"/>
      <c r="H124" s="218" t="s">
        <v>344</v>
      </c>
      <c r="I124" s="186"/>
      <c r="J124" s="186"/>
      <c r="K124" s="186"/>
      <c r="L124" s="186"/>
      <c r="M124" s="186"/>
      <c r="N124" s="187"/>
    </row>
    <row r="125" spans="1:14" ht="39.950000000000003" customHeight="1">
      <c r="A125" s="185" t="s">
        <v>354</v>
      </c>
      <c r="B125" s="186"/>
      <c r="C125" s="186"/>
      <c r="D125" s="186"/>
      <c r="E125" s="186"/>
      <c r="F125" s="186"/>
      <c r="G125" s="187"/>
      <c r="H125" s="218" t="s">
        <v>285</v>
      </c>
      <c r="I125" s="186"/>
      <c r="J125" s="186"/>
      <c r="K125" s="186"/>
      <c r="L125" s="186"/>
      <c r="M125" s="186"/>
      <c r="N125" s="187"/>
    </row>
    <row r="126" spans="1:14" ht="26.65" customHeight="1">
      <c r="A126" s="185" t="s">
        <v>355</v>
      </c>
      <c r="B126" s="186"/>
      <c r="C126" s="186"/>
      <c r="D126" s="186"/>
      <c r="E126" s="186"/>
      <c r="F126" s="186"/>
      <c r="G126" s="187"/>
      <c r="H126" s="209" t="s">
        <v>356</v>
      </c>
      <c r="I126" s="204"/>
      <c r="J126" s="204"/>
      <c r="K126" s="204"/>
      <c r="L126" s="204"/>
      <c r="M126" s="204"/>
      <c r="N126" s="205"/>
    </row>
    <row r="127" spans="1:14" ht="30.95" customHeight="1" thickBot="1">
      <c r="A127" s="220" t="s">
        <v>357</v>
      </c>
      <c r="B127" s="222"/>
      <c r="C127" s="222"/>
      <c r="D127" s="222"/>
      <c r="E127" s="222"/>
      <c r="F127" s="222"/>
      <c r="G127" s="223"/>
      <c r="H127" s="224"/>
      <c r="I127" s="222"/>
      <c r="J127" s="222"/>
      <c r="K127" s="222"/>
      <c r="L127" s="222"/>
      <c r="M127" s="222"/>
      <c r="N127" s="223"/>
    </row>
    <row r="129" spans="1:14" ht="29.25" customHeight="1">
      <c r="A129" s="225" t="s">
        <v>358</v>
      </c>
      <c r="B129" s="225"/>
      <c r="C129" s="225"/>
      <c r="D129" s="225"/>
      <c r="E129" s="225"/>
      <c r="F129" s="225"/>
      <c r="G129" s="225"/>
      <c r="H129" s="225"/>
      <c r="I129" s="225"/>
      <c r="J129" s="225"/>
      <c r="K129" s="225"/>
      <c r="L129" s="225"/>
      <c r="M129" s="225"/>
      <c r="N129" s="225"/>
    </row>
    <row r="130" spans="1:14" ht="15.75" thickBot="1">
      <c r="A130" s="216" t="s">
        <v>359</v>
      </c>
      <c r="B130" s="216"/>
      <c r="C130" s="216"/>
      <c r="D130" s="216"/>
      <c r="E130" s="216"/>
      <c r="F130" s="216"/>
      <c r="G130" s="216"/>
      <c r="H130" s="216" t="s">
        <v>288</v>
      </c>
      <c r="I130" s="226"/>
      <c r="J130" s="226"/>
      <c r="K130" s="226"/>
      <c r="L130" s="226"/>
      <c r="M130" s="226"/>
      <c r="N130" s="226"/>
    </row>
    <row r="131" spans="1:14">
      <c r="A131" s="197" t="s">
        <v>360</v>
      </c>
      <c r="B131" s="198"/>
      <c r="C131" s="198"/>
      <c r="D131" s="198"/>
      <c r="E131" s="198"/>
      <c r="F131" s="198"/>
      <c r="G131" s="199"/>
      <c r="H131" s="200" t="s">
        <v>361</v>
      </c>
      <c r="I131" s="201"/>
      <c r="J131" s="201"/>
      <c r="K131" s="201"/>
      <c r="L131" s="201"/>
      <c r="M131" s="201"/>
      <c r="N131" s="202"/>
    </row>
    <row r="132" spans="1:14" ht="27.95" customHeight="1">
      <c r="A132" s="185" t="s">
        <v>362</v>
      </c>
      <c r="B132" s="186"/>
      <c r="C132" s="186"/>
      <c r="D132" s="186"/>
      <c r="E132" s="186"/>
      <c r="F132" s="186"/>
      <c r="G132" s="187"/>
      <c r="H132" s="218" t="s">
        <v>344</v>
      </c>
      <c r="I132" s="186"/>
      <c r="J132" s="186"/>
      <c r="K132" s="186"/>
      <c r="L132" s="186"/>
      <c r="M132" s="186"/>
      <c r="N132" s="187"/>
    </row>
    <row r="133" spans="1:14" ht="28.35" customHeight="1">
      <c r="A133" s="185" t="s">
        <v>409</v>
      </c>
      <c r="B133" s="186"/>
      <c r="C133" s="186"/>
      <c r="D133" s="186"/>
      <c r="E133" s="186"/>
      <c r="F133" s="186"/>
      <c r="G133" s="187"/>
      <c r="H133" s="218" t="s">
        <v>285</v>
      </c>
      <c r="I133" s="186"/>
      <c r="J133" s="186"/>
      <c r="K133" s="186"/>
      <c r="L133" s="186"/>
      <c r="M133" s="186"/>
      <c r="N133" s="187"/>
    </row>
    <row r="134" spans="1:14">
      <c r="A134" s="185" t="s">
        <v>363</v>
      </c>
      <c r="B134" s="186"/>
      <c r="C134" s="186"/>
      <c r="D134" s="186"/>
      <c r="E134" s="186"/>
      <c r="F134" s="186"/>
      <c r="G134" s="187"/>
      <c r="H134" s="218" t="s">
        <v>364</v>
      </c>
      <c r="I134" s="186"/>
      <c r="J134" s="186"/>
      <c r="K134" s="186"/>
      <c r="L134" s="186"/>
      <c r="M134" s="186"/>
      <c r="N134" s="187"/>
    </row>
    <row r="135" spans="1:14">
      <c r="A135" s="185" t="s">
        <v>410</v>
      </c>
      <c r="B135" s="186"/>
      <c r="C135" s="186"/>
      <c r="D135" s="186"/>
      <c r="E135" s="186"/>
      <c r="F135" s="186"/>
      <c r="G135" s="187"/>
      <c r="H135" s="218" t="s">
        <v>365</v>
      </c>
      <c r="I135" s="186"/>
      <c r="J135" s="186"/>
      <c r="K135" s="186"/>
      <c r="L135" s="186"/>
      <c r="M135" s="186"/>
      <c r="N135" s="187"/>
    </row>
    <row r="136" spans="1:14" ht="29.65" customHeight="1">
      <c r="A136" s="185" t="s">
        <v>366</v>
      </c>
      <c r="B136" s="186"/>
      <c r="C136" s="186"/>
      <c r="D136" s="186"/>
      <c r="E136" s="186"/>
      <c r="F136" s="186"/>
      <c r="G136" s="187"/>
      <c r="H136" s="209" t="s">
        <v>367</v>
      </c>
      <c r="I136" s="203"/>
      <c r="J136" s="203"/>
      <c r="K136" s="203"/>
      <c r="L136" s="203"/>
      <c r="M136" s="203"/>
      <c r="N136" s="210"/>
    </row>
    <row r="137" spans="1:14" ht="15.75" thickBot="1">
      <c r="A137" s="220" t="s">
        <v>368</v>
      </c>
      <c r="B137" s="222"/>
      <c r="C137" s="222"/>
      <c r="D137" s="222"/>
      <c r="E137" s="222"/>
      <c r="F137" s="222"/>
      <c r="G137" s="223"/>
      <c r="H137" s="219"/>
      <c r="I137" s="220"/>
      <c r="J137" s="220"/>
      <c r="K137" s="220"/>
      <c r="L137" s="220"/>
      <c r="M137" s="220"/>
      <c r="N137" s="221"/>
    </row>
    <row r="139" spans="1:14" ht="27" customHeight="1">
      <c r="A139" s="215" t="s">
        <v>369</v>
      </c>
      <c r="B139" s="215"/>
      <c r="C139" s="215"/>
      <c r="D139" s="215"/>
      <c r="E139" s="215"/>
      <c r="F139" s="215"/>
      <c r="G139" s="215"/>
      <c r="H139" s="215"/>
      <c r="I139" s="215"/>
      <c r="J139" s="215"/>
      <c r="K139" s="215"/>
      <c r="L139" s="215"/>
      <c r="M139" s="215"/>
      <c r="N139" s="215"/>
    </row>
    <row r="140" spans="1:14" ht="15.75" thickBot="1">
      <c r="A140" s="216" t="s">
        <v>287</v>
      </c>
      <c r="B140" s="216"/>
      <c r="C140" s="216"/>
      <c r="D140" s="216"/>
      <c r="E140" s="216"/>
      <c r="F140" s="216"/>
      <c r="G140" s="216"/>
      <c r="H140" s="216" t="s">
        <v>288</v>
      </c>
      <c r="I140" s="216"/>
      <c r="J140" s="216"/>
      <c r="K140" s="216"/>
      <c r="L140" s="216"/>
      <c r="M140" s="216"/>
      <c r="N140" s="216"/>
    </row>
    <row r="141" spans="1:14" ht="30" customHeight="1">
      <c r="A141" s="197" t="s">
        <v>411</v>
      </c>
      <c r="B141" s="198"/>
      <c r="C141" s="198"/>
      <c r="D141" s="198"/>
      <c r="E141" s="198"/>
      <c r="F141" s="198"/>
      <c r="G141" s="199"/>
      <c r="H141" s="200" t="s">
        <v>370</v>
      </c>
      <c r="I141" s="201"/>
      <c r="J141" s="201"/>
      <c r="K141" s="201"/>
      <c r="L141" s="201"/>
      <c r="M141" s="201"/>
      <c r="N141" s="202"/>
    </row>
    <row r="142" spans="1:14" ht="28.35" customHeight="1">
      <c r="A142" s="185" t="s">
        <v>413</v>
      </c>
      <c r="B142" s="186"/>
      <c r="C142" s="186"/>
      <c r="D142" s="186"/>
      <c r="E142" s="186"/>
      <c r="F142" s="186"/>
      <c r="G142" s="187"/>
      <c r="H142" s="218" t="s">
        <v>371</v>
      </c>
      <c r="I142" s="186"/>
      <c r="J142" s="186"/>
      <c r="K142" s="186"/>
      <c r="L142" s="186"/>
      <c r="M142" s="186"/>
      <c r="N142" s="187"/>
    </row>
    <row r="143" spans="1:14" ht="44.25" customHeight="1">
      <c r="A143" s="197" t="s">
        <v>414</v>
      </c>
      <c r="B143" s="198"/>
      <c r="C143" s="198"/>
      <c r="D143" s="198"/>
      <c r="E143" s="198"/>
      <c r="F143" s="198"/>
      <c r="G143" s="199"/>
      <c r="H143" s="218" t="s">
        <v>372</v>
      </c>
      <c r="I143" s="186"/>
      <c r="J143" s="186"/>
      <c r="K143" s="186"/>
      <c r="L143" s="186"/>
      <c r="M143" s="186"/>
      <c r="N143" s="187"/>
    </row>
    <row r="144" spans="1:14" ht="29.25" customHeight="1">
      <c r="A144" s="185" t="s">
        <v>373</v>
      </c>
      <c r="B144" s="186"/>
      <c r="C144" s="186"/>
      <c r="D144" s="186"/>
      <c r="E144" s="186"/>
      <c r="F144" s="186"/>
      <c r="G144" s="187"/>
      <c r="H144" s="211" t="s">
        <v>374</v>
      </c>
      <c r="I144" s="198"/>
      <c r="J144" s="198"/>
      <c r="K144" s="198"/>
      <c r="L144" s="198"/>
      <c r="M144" s="198"/>
      <c r="N144" s="199"/>
    </row>
    <row r="145" spans="1:14" ht="29.25" customHeight="1">
      <c r="A145" s="185" t="s">
        <v>375</v>
      </c>
      <c r="B145" s="186"/>
      <c r="C145" s="186"/>
      <c r="D145" s="186"/>
      <c r="E145" s="186"/>
      <c r="F145" s="186"/>
      <c r="G145" s="187"/>
      <c r="H145" s="218" t="s">
        <v>376</v>
      </c>
      <c r="I145" s="186"/>
      <c r="J145" s="186"/>
      <c r="K145" s="186"/>
      <c r="L145" s="186"/>
      <c r="M145" s="186"/>
      <c r="N145" s="187"/>
    </row>
    <row r="146" spans="1:14" ht="57" customHeight="1">
      <c r="A146" s="185" t="s">
        <v>377</v>
      </c>
      <c r="B146" s="186"/>
      <c r="C146" s="186"/>
      <c r="D146" s="186"/>
      <c r="E146" s="186"/>
      <c r="F146" s="186"/>
      <c r="G146" s="187"/>
      <c r="H146" s="188" t="s">
        <v>378</v>
      </c>
      <c r="I146" s="189"/>
      <c r="J146" s="189"/>
      <c r="K146" s="189"/>
      <c r="L146" s="189"/>
      <c r="M146" s="189"/>
      <c r="N146" s="190"/>
    </row>
    <row r="147" spans="1:14" ht="28.9" customHeight="1" thickBot="1">
      <c r="A147" s="213" t="s">
        <v>379</v>
      </c>
      <c r="B147" s="194"/>
      <c r="C147" s="194"/>
      <c r="D147" s="194"/>
      <c r="E147" s="194"/>
      <c r="F147" s="194"/>
      <c r="G147" s="214"/>
      <c r="H147" s="191"/>
      <c r="I147" s="192"/>
      <c r="J147" s="192"/>
      <c r="K147" s="192"/>
      <c r="L147" s="192"/>
      <c r="M147" s="192"/>
      <c r="N147" s="193"/>
    </row>
    <row r="149" spans="1:14" ht="42" customHeight="1">
      <c r="A149" s="215" t="s">
        <v>412</v>
      </c>
      <c r="B149" s="215"/>
      <c r="C149" s="215"/>
      <c r="D149" s="215"/>
      <c r="E149" s="215"/>
      <c r="F149" s="215"/>
      <c r="G149" s="215"/>
      <c r="H149" s="215"/>
      <c r="I149" s="215"/>
      <c r="J149" s="215"/>
      <c r="K149" s="215"/>
      <c r="L149" s="215"/>
      <c r="M149" s="215"/>
      <c r="N149" s="215"/>
    </row>
    <row r="150" spans="1:14" ht="15.75" thickBot="1">
      <c r="A150" s="216" t="s">
        <v>287</v>
      </c>
      <c r="B150" s="216"/>
      <c r="C150" s="216"/>
      <c r="D150" s="216"/>
      <c r="E150" s="216"/>
      <c r="F150" s="216"/>
      <c r="G150" s="216"/>
      <c r="H150" s="216" t="s">
        <v>288</v>
      </c>
      <c r="I150" s="217"/>
      <c r="J150" s="217"/>
      <c r="K150" s="217"/>
      <c r="L150" s="217"/>
      <c r="M150" s="217"/>
      <c r="N150" s="217"/>
    </row>
    <row r="151" spans="1:14" ht="30.6" customHeight="1">
      <c r="A151" s="197" t="s">
        <v>380</v>
      </c>
      <c r="B151" s="198"/>
      <c r="C151" s="198"/>
      <c r="D151" s="198"/>
      <c r="E151" s="198"/>
      <c r="F151" s="198"/>
      <c r="G151" s="199"/>
      <c r="H151" s="200" t="s">
        <v>370</v>
      </c>
      <c r="I151" s="201"/>
      <c r="J151" s="201"/>
      <c r="K151" s="201"/>
      <c r="L151" s="201"/>
      <c r="M151" s="201"/>
      <c r="N151" s="202"/>
    </row>
    <row r="152" spans="1:14" ht="28.9" customHeight="1">
      <c r="A152" s="203" t="s">
        <v>413</v>
      </c>
      <c r="B152" s="204"/>
      <c r="C152" s="204"/>
      <c r="D152" s="204"/>
      <c r="E152" s="204"/>
      <c r="F152" s="204"/>
      <c r="G152" s="205"/>
      <c r="H152" s="188" t="s">
        <v>344</v>
      </c>
      <c r="I152" s="189"/>
      <c r="J152" s="189"/>
      <c r="K152" s="189"/>
      <c r="L152" s="189"/>
      <c r="M152" s="189"/>
      <c r="N152" s="190"/>
    </row>
    <row r="153" spans="1:14" ht="45.6" customHeight="1">
      <c r="A153" s="197" t="s">
        <v>415</v>
      </c>
      <c r="B153" s="198"/>
      <c r="C153" s="198"/>
      <c r="D153" s="198"/>
      <c r="E153" s="198"/>
      <c r="F153" s="198"/>
      <c r="G153" s="199"/>
      <c r="H153" s="206"/>
      <c r="I153" s="207"/>
      <c r="J153" s="207"/>
      <c r="K153" s="207"/>
      <c r="L153" s="207"/>
      <c r="M153" s="207"/>
      <c r="N153" s="208"/>
    </row>
    <row r="154" spans="1:14" ht="27.95" customHeight="1">
      <c r="A154" s="185" t="s">
        <v>381</v>
      </c>
      <c r="B154" s="186"/>
      <c r="C154" s="186"/>
      <c r="D154" s="186"/>
      <c r="E154" s="186"/>
      <c r="F154" s="186"/>
      <c r="G154" s="187"/>
      <c r="H154" s="209" t="s">
        <v>382</v>
      </c>
      <c r="I154" s="203"/>
      <c r="J154" s="203"/>
      <c r="K154" s="203"/>
      <c r="L154" s="203"/>
      <c r="M154" s="203"/>
      <c r="N154" s="210"/>
    </row>
    <row r="155" spans="1:14" ht="30" customHeight="1">
      <c r="A155" s="185" t="s">
        <v>375</v>
      </c>
      <c r="B155" s="186"/>
      <c r="C155" s="186"/>
      <c r="D155" s="186"/>
      <c r="E155" s="186"/>
      <c r="F155" s="186"/>
      <c r="G155" s="187"/>
      <c r="H155" s="211"/>
      <c r="I155" s="197"/>
      <c r="J155" s="197"/>
      <c r="K155" s="197"/>
      <c r="L155" s="197"/>
      <c r="M155" s="197"/>
      <c r="N155" s="212"/>
    </row>
    <row r="156" spans="1:14" ht="44.25" customHeight="1">
      <c r="A156" s="185" t="s">
        <v>383</v>
      </c>
      <c r="B156" s="186"/>
      <c r="C156" s="186"/>
      <c r="D156" s="186"/>
      <c r="E156" s="186"/>
      <c r="F156" s="186"/>
      <c r="G156" s="187"/>
      <c r="H156" s="188" t="s">
        <v>384</v>
      </c>
      <c r="I156" s="189"/>
      <c r="J156" s="189"/>
      <c r="K156" s="189"/>
      <c r="L156" s="189"/>
      <c r="M156" s="189"/>
      <c r="N156" s="190"/>
    </row>
    <row r="157" spans="1:14" ht="30.6" customHeight="1" thickBot="1">
      <c r="A157" s="194" t="s">
        <v>385</v>
      </c>
      <c r="B157" s="195"/>
      <c r="C157" s="195"/>
      <c r="D157" s="195"/>
      <c r="E157" s="195"/>
      <c r="F157" s="195"/>
      <c r="G157" s="196"/>
      <c r="H157" s="191"/>
      <c r="I157" s="192"/>
      <c r="J157" s="192"/>
      <c r="K157" s="192"/>
      <c r="L157" s="192"/>
      <c r="M157" s="192"/>
      <c r="N157" s="193"/>
    </row>
  </sheetData>
  <mergeCells count="186">
    <mergeCell ref="A22:N22"/>
    <mergeCell ref="A24:N24"/>
    <mergeCell ref="A25:N25"/>
    <mergeCell ref="A26:N26"/>
    <mergeCell ref="A27:N27"/>
    <mergeCell ref="A28:N28"/>
    <mergeCell ref="E7:J7"/>
    <mergeCell ref="A9:N10"/>
    <mergeCell ref="A12:N13"/>
    <mergeCell ref="A15:N16"/>
    <mergeCell ref="A19:N19"/>
    <mergeCell ref="A20:N20"/>
    <mergeCell ref="A38:G38"/>
    <mergeCell ref="H38:N38"/>
    <mergeCell ref="A39:G39"/>
    <mergeCell ref="H39:N39"/>
    <mergeCell ref="A40:G40"/>
    <mergeCell ref="H40:N40"/>
    <mergeCell ref="A30:N30"/>
    <mergeCell ref="A31:N32"/>
    <mergeCell ref="A33:G33"/>
    <mergeCell ref="H33:N33"/>
    <mergeCell ref="A34:G34"/>
    <mergeCell ref="H34:N37"/>
    <mergeCell ref="A35:G35"/>
    <mergeCell ref="A36:G36"/>
    <mergeCell ref="A37:G37"/>
    <mergeCell ref="A48:G48"/>
    <mergeCell ref="H48:N48"/>
    <mergeCell ref="A49:G49"/>
    <mergeCell ref="H49:N49"/>
    <mergeCell ref="A50:G50"/>
    <mergeCell ref="H50:N50"/>
    <mergeCell ref="A41:G41"/>
    <mergeCell ref="H41:N43"/>
    <mergeCell ref="A42:G42"/>
    <mergeCell ref="A43:G43"/>
    <mergeCell ref="A45:N46"/>
    <mergeCell ref="A47:G47"/>
    <mergeCell ref="H47:N47"/>
    <mergeCell ref="A57:G57"/>
    <mergeCell ref="H57:N59"/>
    <mergeCell ref="A58:G58"/>
    <mergeCell ref="A59:G59"/>
    <mergeCell ref="A60:G60"/>
    <mergeCell ref="H60:N61"/>
    <mergeCell ref="A61:G61"/>
    <mergeCell ref="A51:G51"/>
    <mergeCell ref="H51:N53"/>
    <mergeCell ref="A52:G52"/>
    <mergeCell ref="A53:G53"/>
    <mergeCell ref="A55:N55"/>
    <mergeCell ref="A56:G56"/>
    <mergeCell ref="H56:N56"/>
    <mergeCell ref="A68:G68"/>
    <mergeCell ref="H68:N71"/>
    <mergeCell ref="A69:G69"/>
    <mergeCell ref="A70:G70"/>
    <mergeCell ref="A71:G71"/>
    <mergeCell ref="A72:G72"/>
    <mergeCell ref="H72:N72"/>
    <mergeCell ref="A62:G62"/>
    <mergeCell ref="H62:N64"/>
    <mergeCell ref="A63:G63"/>
    <mergeCell ref="A64:G64"/>
    <mergeCell ref="A66:N66"/>
    <mergeCell ref="A67:G67"/>
    <mergeCell ref="H67:N67"/>
    <mergeCell ref="A78:G78"/>
    <mergeCell ref="H78:N78"/>
    <mergeCell ref="A80:N80"/>
    <mergeCell ref="A81:N81"/>
    <mergeCell ref="A82:G82"/>
    <mergeCell ref="H82:N82"/>
    <mergeCell ref="A74:N74"/>
    <mergeCell ref="A75:G75"/>
    <mergeCell ref="H75:N75"/>
    <mergeCell ref="A76:G76"/>
    <mergeCell ref="H76:N76"/>
    <mergeCell ref="A77:G77"/>
    <mergeCell ref="H77:N77"/>
    <mergeCell ref="A89:G89"/>
    <mergeCell ref="H89:N90"/>
    <mergeCell ref="A90:G90"/>
    <mergeCell ref="A92:N92"/>
    <mergeCell ref="A93:G93"/>
    <mergeCell ref="H93:N93"/>
    <mergeCell ref="A83:G83"/>
    <mergeCell ref="H83:N86"/>
    <mergeCell ref="A84:G84"/>
    <mergeCell ref="A85:G85"/>
    <mergeCell ref="A86:G86"/>
    <mergeCell ref="A87:G87"/>
    <mergeCell ref="H87:N88"/>
    <mergeCell ref="A88:G88"/>
    <mergeCell ref="A100:N100"/>
    <mergeCell ref="A101:G101"/>
    <mergeCell ref="H101:N101"/>
    <mergeCell ref="A102:G102"/>
    <mergeCell ref="H102:N104"/>
    <mergeCell ref="A103:G103"/>
    <mergeCell ref="A104:G104"/>
    <mergeCell ref="A94:G94"/>
    <mergeCell ref="H94:N94"/>
    <mergeCell ref="A95:G95"/>
    <mergeCell ref="H95:N95"/>
    <mergeCell ref="A96:G98"/>
    <mergeCell ref="H96:N96"/>
    <mergeCell ref="H97:N97"/>
    <mergeCell ref="H98:N98"/>
    <mergeCell ref="A112:N112"/>
    <mergeCell ref="A113:G113"/>
    <mergeCell ref="H113:N113"/>
    <mergeCell ref="A114:G114"/>
    <mergeCell ref="H114:N116"/>
    <mergeCell ref="A115:G115"/>
    <mergeCell ref="A116:G116"/>
    <mergeCell ref="A105:G105"/>
    <mergeCell ref="H105:N106"/>
    <mergeCell ref="A106:G106"/>
    <mergeCell ref="A107:G107"/>
    <mergeCell ref="H107:N109"/>
    <mergeCell ref="A108:G108"/>
    <mergeCell ref="A109:G109"/>
    <mergeCell ref="A123:G123"/>
    <mergeCell ref="H123:N123"/>
    <mergeCell ref="A124:G124"/>
    <mergeCell ref="H124:N124"/>
    <mergeCell ref="A125:G125"/>
    <mergeCell ref="H125:N125"/>
    <mergeCell ref="A117:G117"/>
    <mergeCell ref="H117:N118"/>
    <mergeCell ref="A118:G118"/>
    <mergeCell ref="A120:N120"/>
    <mergeCell ref="A121:N121"/>
    <mergeCell ref="A122:G122"/>
    <mergeCell ref="H122:N122"/>
    <mergeCell ref="A131:G131"/>
    <mergeCell ref="H131:N131"/>
    <mergeCell ref="A132:G132"/>
    <mergeCell ref="H132:N132"/>
    <mergeCell ref="A133:G133"/>
    <mergeCell ref="H133:N133"/>
    <mergeCell ref="A126:G126"/>
    <mergeCell ref="H126:N127"/>
    <mergeCell ref="A127:G127"/>
    <mergeCell ref="A129:N129"/>
    <mergeCell ref="A130:G130"/>
    <mergeCell ref="H130:N130"/>
    <mergeCell ref="A139:N139"/>
    <mergeCell ref="A140:G140"/>
    <mergeCell ref="H140:N140"/>
    <mergeCell ref="A141:G141"/>
    <mergeCell ref="H141:N141"/>
    <mergeCell ref="A142:G142"/>
    <mergeCell ref="H142:N142"/>
    <mergeCell ref="A134:G134"/>
    <mergeCell ref="H134:N134"/>
    <mergeCell ref="A135:G135"/>
    <mergeCell ref="H135:N135"/>
    <mergeCell ref="A136:G136"/>
    <mergeCell ref="H136:N137"/>
    <mergeCell ref="A137:G137"/>
    <mergeCell ref="A146:G146"/>
    <mergeCell ref="H146:N147"/>
    <mergeCell ref="A147:G147"/>
    <mergeCell ref="A149:N149"/>
    <mergeCell ref="A150:G150"/>
    <mergeCell ref="H150:N150"/>
    <mergeCell ref="A143:G143"/>
    <mergeCell ref="H143:N143"/>
    <mergeCell ref="A144:G144"/>
    <mergeCell ref="H144:N144"/>
    <mergeCell ref="A145:G145"/>
    <mergeCell ref="H145:N145"/>
    <mergeCell ref="A156:G156"/>
    <mergeCell ref="H156:N157"/>
    <mergeCell ref="A157:G157"/>
    <mergeCell ref="A151:G151"/>
    <mergeCell ref="H151:N151"/>
    <mergeCell ref="A152:G152"/>
    <mergeCell ref="H152:N153"/>
    <mergeCell ref="A153:G153"/>
    <mergeCell ref="A154:G154"/>
    <mergeCell ref="H154:N155"/>
    <mergeCell ref="A155:G155"/>
  </mergeCells>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Overview &amp; Instructions</vt:lpstr>
      <vt:lpstr>Individual responses</vt:lpstr>
      <vt:lpstr>All College summary</vt:lpstr>
      <vt:lpstr>Collated responses</vt:lpstr>
      <vt:lpstr>Graph calculation</vt:lpstr>
      <vt:lpstr>Results - spider Graph</vt:lpstr>
      <vt:lpstr>Treatments &amp; Inhibitors</vt:lpstr>
    </vt:vector>
  </TitlesOfParts>
  <Company>Authorised Users Only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Stephen</dc:creator>
  <cp:lastModifiedBy>William Baldwin</cp:lastModifiedBy>
  <cp:lastPrinted>2018-03-10T09:18:11Z</cp:lastPrinted>
  <dcterms:created xsi:type="dcterms:W3CDTF">2018-03-02T10:42:08Z</dcterms:created>
  <dcterms:modified xsi:type="dcterms:W3CDTF">2019-03-13T13:16:28Z</dcterms:modified>
</cp:coreProperties>
</file>